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24226"/>
  <mc:AlternateContent xmlns:mc="http://schemas.openxmlformats.org/markup-compatibility/2006">
    <mc:Choice Requires="x15">
      <x15ac:absPath xmlns:x15ac="http://schemas.microsoft.com/office/spreadsheetml/2010/11/ac" url="O:\Groups\orsp\ORSP Business\OSP Website\Budget\Non-Federal Budget Spreadsheets\"/>
    </mc:Choice>
  </mc:AlternateContent>
  <xr:revisionPtr revIDLastSave="0" documentId="13_ncr:1_{4B020BCE-74D7-4EC7-BD68-669892EF3F2B}" xr6:coauthVersionLast="36" xr6:coauthVersionMax="36" xr10:uidLastSave="{00000000-0000-0000-0000-000000000000}"/>
  <bookViews>
    <workbookView xWindow="0" yWindow="0" windowWidth="28800" windowHeight="12105" xr2:uid="{00000000-000D-0000-FFFF-FFFF00000000}"/>
  </bookViews>
  <sheets>
    <sheet name="MSU Lead Budget" sheetId="3" r:id="rId1"/>
    <sheet name="IDC Types" sheetId="7" state="hidden" r:id="rId2"/>
    <sheet name="TPC Worksheet (OSP Use Only)" sheetId="8" state="hidden" r:id="rId3"/>
  </sheets>
  <definedNames>
    <definedName name="_xlnm.Print_Area" localSheetId="0">'MSU Lead Budget'!$A$1:$I$56</definedName>
  </definedNames>
  <calcPr calcId="191029" fullPrecision="0"/>
</workbook>
</file>

<file path=xl/calcChain.xml><?xml version="1.0" encoding="utf-8"?>
<calcChain xmlns="http://schemas.openxmlformats.org/spreadsheetml/2006/main">
  <c r="F9" i="3" l="1"/>
  <c r="E9" i="3"/>
  <c r="D22" i="3" l="1"/>
  <c r="G28" i="3" l="1"/>
  <c r="H28" i="3"/>
  <c r="G35" i="3"/>
  <c r="H35" i="3"/>
  <c r="G46" i="3"/>
  <c r="H46" i="3"/>
  <c r="I2" i="8" l="1"/>
  <c r="E2" i="8"/>
  <c r="F2" i="8"/>
  <c r="G2" i="8"/>
  <c r="H2" i="8"/>
  <c r="D2" i="8"/>
  <c r="F28" i="3" l="1"/>
  <c r="F35" i="3"/>
  <c r="F46" i="3"/>
  <c r="E7" i="3" l="1"/>
  <c r="E8" i="3"/>
  <c r="F8" i="3" s="1"/>
  <c r="G8" i="3" s="1"/>
  <c r="H8" i="3" s="1"/>
  <c r="G9" i="3"/>
  <c r="E10" i="3"/>
  <c r="F10" i="3" s="1"/>
  <c r="G10" i="3" s="1"/>
  <c r="H10" i="3" s="1"/>
  <c r="E11" i="3"/>
  <c r="F11" i="3" s="1"/>
  <c r="G11" i="3" s="1"/>
  <c r="H11" i="3" s="1"/>
  <c r="E6" i="3"/>
  <c r="F6" i="3" s="1"/>
  <c r="G6" i="3" s="1"/>
  <c r="D27" i="3"/>
  <c r="E28" i="3"/>
  <c r="E47" i="3"/>
  <c r="D46" i="3"/>
  <c r="D28" i="3"/>
  <c r="D26" i="3"/>
  <c r="D25" i="3"/>
  <c r="I21" i="3"/>
  <c r="I48" i="3"/>
  <c r="I38" i="3"/>
  <c r="I39" i="3"/>
  <c r="I41" i="3"/>
  <c r="I45" i="3"/>
  <c r="I17" i="3"/>
  <c r="I18" i="3"/>
  <c r="I19" i="3"/>
  <c r="I20" i="3"/>
  <c r="D49" i="3"/>
  <c r="E14" i="3"/>
  <c r="F14" i="3" s="1"/>
  <c r="G14" i="3" s="1"/>
  <c r="E15" i="3"/>
  <c r="F15" i="3" s="1"/>
  <c r="G15" i="3" s="1"/>
  <c r="H15" i="3" s="1"/>
  <c r="E16" i="3"/>
  <c r="F16" i="3" s="1"/>
  <c r="G16" i="3" s="1"/>
  <c r="H16" i="3" s="1"/>
  <c r="D12" i="3"/>
  <c r="D35" i="3"/>
  <c r="E35" i="3"/>
  <c r="I31" i="3"/>
  <c r="I33" i="3"/>
  <c r="I34" i="3"/>
  <c r="I37" i="3"/>
  <c r="E46" i="3"/>
  <c r="I44" i="3"/>
  <c r="I43" i="3"/>
  <c r="I42" i="3"/>
  <c r="H6" i="3" l="1"/>
  <c r="G22" i="3"/>
  <c r="G27" i="3"/>
  <c r="H14" i="3"/>
  <c r="H9" i="3"/>
  <c r="H26" i="3" s="1"/>
  <c r="G26" i="3"/>
  <c r="I11" i="3"/>
  <c r="I35" i="3"/>
  <c r="F26" i="3"/>
  <c r="F27" i="3"/>
  <c r="F22" i="3"/>
  <c r="F7" i="3"/>
  <c r="G7" i="3" s="1"/>
  <c r="H7" i="3" s="1"/>
  <c r="E49" i="3"/>
  <c r="E50" i="3" s="1"/>
  <c r="F47" i="3"/>
  <c r="G47" i="3" s="1"/>
  <c r="I10" i="3"/>
  <c r="I28" i="3"/>
  <c r="D50" i="3"/>
  <c r="I8" i="3"/>
  <c r="I46" i="3"/>
  <c r="I16" i="3"/>
  <c r="E22" i="3"/>
  <c r="D29" i="3"/>
  <c r="D23" i="3"/>
  <c r="E27" i="3"/>
  <c r="E26" i="3"/>
  <c r="E12" i="3"/>
  <c r="E25" i="3"/>
  <c r="H22" i="3" l="1"/>
  <c r="H27" i="3"/>
  <c r="G25" i="3"/>
  <c r="G29" i="3" s="1"/>
  <c r="H47" i="3"/>
  <c r="H49" i="3" s="1"/>
  <c r="H50" i="3" s="1"/>
  <c r="G49" i="3"/>
  <c r="G50" i="3" s="1"/>
  <c r="G12" i="3"/>
  <c r="G23" i="3" s="1"/>
  <c r="G30" i="3" s="1"/>
  <c r="H25" i="3"/>
  <c r="H29" i="3" s="1"/>
  <c r="H12" i="3"/>
  <c r="H23" i="3" s="1"/>
  <c r="H30" i="3" s="1"/>
  <c r="I7" i="3"/>
  <c r="F25" i="3"/>
  <c r="F29" i="3" s="1"/>
  <c r="I14" i="3"/>
  <c r="F12" i="3"/>
  <c r="F23" i="3" s="1"/>
  <c r="F49" i="3"/>
  <c r="F50" i="3" s="1"/>
  <c r="I15" i="3"/>
  <c r="D30" i="3"/>
  <c r="D51" i="3" s="1"/>
  <c r="D55" i="3" s="1"/>
  <c r="E23" i="3"/>
  <c r="E29" i="3"/>
  <c r="H51" i="3" l="1"/>
  <c r="H55" i="3" s="1"/>
  <c r="G51" i="3"/>
  <c r="G55" i="3" s="1"/>
  <c r="D4" i="8"/>
  <c r="D5" i="8" s="1"/>
  <c r="D6" i="8" s="1"/>
  <c r="D7" i="8" s="1"/>
  <c r="F30" i="3"/>
  <c r="F51" i="3" s="1"/>
  <c r="I22" i="3"/>
  <c r="I27" i="3"/>
  <c r="I47" i="3"/>
  <c r="I26" i="3"/>
  <c r="I9" i="3"/>
  <c r="I6" i="3"/>
  <c r="I12" i="3"/>
  <c r="E30" i="3"/>
  <c r="E51" i="3" s="1"/>
  <c r="F4" i="8" l="1"/>
  <c r="F5" i="8" s="1"/>
  <c r="F6" i="8" s="1"/>
  <c r="F7" i="8" s="1"/>
  <c r="F55" i="3"/>
  <c r="F56" i="3" s="1"/>
  <c r="H54" i="3"/>
  <c r="E4" i="8"/>
  <c r="E5" i="8" s="1"/>
  <c r="E6" i="8" s="1"/>
  <c r="E7" i="8" s="1"/>
  <c r="E55" i="3"/>
  <c r="G54" i="3"/>
  <c r="F54" i="3"/>
  <c r="I50" i="3"/>
  <c r="I49" i="3"/>
  <c r="I29" i="3"/>
  <c r="I25" i="3"/>
  <c r="G4" i="8" l="1"/>
  <c r="G5" i="8" s="1"/>
  <c r="G6" i="8" s="1"/>
  <c r="G56" i="3" s="1"/>
  <c r="I23" i="3"/>
  <c r="D56" i="3"/>
  <c r="E54" i="3"/>
  <c r="G7" i="8" l="1"/>
  <c r="I54" i="3"/>
  <c r="E56" i="3"/>
  <c r="I30" i="3"/>
  <c r="H4" i="8" l="1"/>
  <c r="H5" i="8" s="1"/>
  <c r="H6" i="8" s="1"/>
  <c r="H56" i="3" s="1"/>
  <c r="I51" i="3"/>
  <c r="H7" i="8" l="1"/>
  <c r="I56" i="3"/>
  <c r="K51" i="3"/>
  <c r="I4" i="8"/>
  <c r="I5" i="8" s="1"/>
  <c r="I6" i="8" s="1"/>
  <c r="I55" i="3" l="1"/>
  <c r="K52" i="3" s="1"/>
  <c r="I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author>
    <author>Ted Russo</author>
  </authors>
  <commentList>
    <comment ref="A6" authorId="0" shapeId="0" xr:uid="{00000000-0006-0000-0000-000001000000}">
      <text>
        <r>
          <rPr>
            <sz val="8"/>
            <color indexed="81"/>
            <rFont val="Tahoma"/>
            <family val="2"/>
          </rPr>
          <t xml:space="preserve">• Full-time Faculty can apply for release time from their academic year teaching load.  
• Released time from courses needs to be compensated by the grant at full salary rates. Generally, one class during the academic year is equal to 12.5% of salary.
• A 3.5% projected cost of living increase is included starting in Year 2
</t>
        </r>
      </text>
    </comment>
    <comment ref="A9" authorId="0" shapeId="0" xr:uid="{00000000-0006-0000-0000-000002000000}">
      <text>
        <r>
          <rPr>
            <sz val="8"/>
            <color indexed="81"/>
            <rFont val="Tahoma"/>
            <family val="2"/>
          </rPr>
          <t xml:space="preserve">•MSU faculty/staff working less than full-time on a grant must be paid as a part-time employee.  
• Faculty can be paid for two months in the summer at a rate of 10% of their base salary per month.
• A 3.5% projected cost of living increase is included starting in Year 2
</t>
        </r>
      </text>
    </comment>
    <comment ref="A17" authorId="0" shapeId="0" xr:uid="{00000000-0006-0000-0000-000003000000}">
      <text>
        <r>
          <rPr>
            <sz val="8"/>
            <color indexed="81"/>
            <rFont val="Tahoma"/>
            <family val="2"/>
          </rPr>
          <t>Graduate Assistants are paid a stipend of at least $7,000 for a general MA GA.
Doctoral GA's stipend for FY 25 is $22,000.</t>
        </r>
      </text>
    </comment>
    <comment ref="A25" authorId="0" shapeId="0" xr:uid="{00000000-0006-0000-0000-000004000000}">
      <text>
        <r>
          <rPr>
            <sz val="8"/>
            <color indexed="81"/>
            <rFont val="Tahoma"/>
            <family val="2"/>
          </rPr>
          <t>Automatically calculated. Fringe (benefits and associated costs) is 28.1% for full-time personnel or release time for faculty.</t>
        </r>
      </text>
    </comment>
    <comment ref="A26" authorId="0" shapeId="0" xr:uid="{00000000-0006-0000-0000-000005000000}">
      <text>
        <r>
          <rPr>
            <sz val="8"/>
            <color indexed="81"/>
            <rFont val="Tahoma"/>
            <family val="2"/>
          </rPr>
          <t>Automatically calculated. Fringe (benefits and associated costs) is 9.2% for part-time personnel, and summer salary.</t>
        </r>
      </text>
    </comment>
    <comment ref="A27" authorId="0" shapeId="0" xr:uid="{00000000-0006-0000-0000-000006000000}">
      <text>
        <r>
          <rPr>
            <sz val="8"/>
            <color indexed="81"/>
            <rFont val="Tahoma"/>
            <family val="2"/>
          </rPr>
          <t xml:space="preserve">Automatically calculated.
1.1% for students (undergraduate and graduate).   
</t>
        </r>
      </text>
    </comment>
    <comment ref="A28" authorId="0" shapeId="0" xr:uid="{00000000-0006-0000-0000-000007000000}">
      <text>
        <r>
          <rPr>
            <sz val="8"/>
            <color indexed="81"/>
            <rFont val="Tahoma"/>
            <family val="2"/>
          </rPr>
          <t>Automatically calculated. 14.8% for Post-Doctoral Fellows and Adjunct Faculty.</t>
        </r>
      </text>
    </comment>
    <comment ref="A31" authorId="0" shapeId="0" xr:uid="{00000000-0006-0000-0000-000008000000}">
      <text>
        <r>
          <rPr>
            <sz val="8"/>
            <color indexed="81"/>
            <rFont val="Tahoma"/>
            <family val="2"/>
          </rPr>
          <t>Equipment items that  have a tangible life of more than one year and an acquisition cost of $5,000 or greater.  Items which cost less than $5,000 are included in  materials and supplies.</t>
        </r>
      </text>
    </comment>
    <comment ref="A37" authorId="0" shapeId="0" xr:uid="{00000000-0006-0000-0000-000009000000}">
      <text>
        <r>
          <rPr>
            <sz val="8"/>
            <color indexed="81"/>
            <rFont val="Tahoma"/>
            <family val="2"/>
          </rPr>
          <t xml:space="preserve">Materials and Supplies (including equipment items under $5,000) </t>
        </r>
      </text>
    </comment>
    <comment ref="A39" authorId="0" shapeId="0" xr:uid="{00000000-0006-0000-0000-00000A000000}">
      <text>
        <r>
          <rPr>
            <sz val="8"/>
            <color indexed="81"/>
            <rFont val="Tahoma"/>
            <family val="2"/>
          </rPr>
          <t>Consultants must be an independent contractor and/or vendor, and not an employee of Montclair.
Consultants  work on an aspect of the grant which requires, for example, routine evaluation, analysis or service independent of the overall programmatic management of the grant, or they must offer an independent service (workshops, etc.) to  participants in the program.</t>
        </r>
      </text>
    </comment>
    <comment ref="A42" authorId="0" shapeId="0" xr:uid="{00000000-0006-0000-0000-00000B000000}">
      <text>
        <r>
          <rPr>
            <sz val="8"/>
            <color indexed="81"/>
            <rFont val="Tahoma"/>
            <family val="2"/>
          </rPr>
          <t>Subawards are used when a portion of the grant is being outsourced to another institution that will provide academic insight or contributions to the grant.</t>
        </r>
      </text>
    </comment>
    <comment ref="A47" authorId="0" shapeId="0" xr:uid="{00000000-0006-0000-0000-00000C000000}">
      <text>
        <r>
          <rPr>
            <b/>
            <sz val="8"/>
            <color indexed="81"/>
            <rFont val="Tahoma"/>
            <family val="2"/>
          </rPr>
          <t xml:space="preserve">Tuition for AY 24/25
</t>
        </r>
        <r>
          <rPr>
            <sz val="8"/>
            <color indexed="81"/>
            <rFont val="Tahoma"/>
            <family val="2"/>
          </rPr>
          <t>General Master’s Level in State/Out of State: Tuition/Fees =</t>
        </r>
        <r>
          <rPr>
            <b/>
            <sz val="8"/>
            <color indexed="81"/>
            <rFont val="Tahoma"/>
            <family val="2"/>
          </rPr>
          <t>$892/credit</t>
        </r>
        <r>
          <rPr>
            <sz val="8"/>
            <color indexed="81"/>
            <rFont val="Tahoma"/>
            <family val="2"/>
          </rPr>
          <t xml:space="preserve">
Doctoral Level in State/Out of State - </t>
        </r>
        <r>
          <rPr>
            <b/>
            <sz val="8"/>
            <color indexed="81"/>
            <rFont val="Tahoma"/>
            <family val="2"/>
          </rPr>
          <t>$781 /credit</t>
        </r>
        <r>
          <rPr>
            <sz val="8"/>
            <color indexed="81"/>
            <rFont val="Tahoma"/>
            <family val="2"/>
          </rPr>
          <t xml:space="preserve">
International Students: </t>
        </r>
        <r>
          <rPr>
            <b/>
            <sz val="8"/>
            <color indexed="81"/>
            <rFont val="Tahoma"/>
            <family val="2"/>
          </rPr>
          <t>$994 (with J1 or F1 visas)</t>
        </r>
        <r>
          <rPr>
            <sz val="8"/>
            <color indexed="81"/>
            <rFont val="Tahoma"/>
            <family val="2"/>
          </rPr>
          <t xml:space="preserve">
Tuition/fees for specific MSU programs:
https://www.montclair.edu/tuition-and-fees/graduate-costs/#tuition</t>
        </r>
        <r>
          <rPr>
            <b/>
            <sz val="8"/>
            <color indexed="81"/>
            <rFont val="Tahoma"/>
            <family val="2"/>
          </rPr>
          <t xml:space="preserve">
</t>
        </r>
        <r>
          <rPr>
            <b/>
            <u/>
            <sz val="8"/>
            <color indexed="81"/>
            <rFont val="Tahoma"/>
            <family val="2"/>
          </rPr>
          <t>A 3% increase per year is automatically calculated.</t>
        </r>
      </text>
    </comment>
    <comment ref="A52" authorId="1" shapeId="0" xr:uid="{00000000-0006-0000-0000-00000D000000}">
      <text>
        <r>
          <rPr>
            <b/>
            <sz val="9"/>
            <color indexed="81"/>
            <rFont val="Tahoma"/>
            <family val="2"/>
          </rPr>
          <t>Ted Russo:</t>
        </r>
        <r>
          <rPr>
            <sz val="9"/>
            <color indexed="81"/>
            <rFont val="Tahoma"/>
            <family val="2"/>
          </rPr>
          <t xml:space="preserve">
The Sponsor RFP (Application Instructions) will specify whether indirect costs can be charged and on what base.
Typically, if allowed by the sponsor, indirect costs on non-federal grants are charged as a percentage of Total Direct Costs (TDC), or as a percentage of Total Project Costs (TPC). 
In some instances, non-federal sponsors will stipulate direct costs that can not be charged indirect costs. (E.g. equipment items, subawards)
</t>
        </r>
      </text>
    </comment>
  </commentList>
</comments>
</file>

<file path=xl/sharedStrings.xml><?xml version="1.0" encoding="utf-8"?>
<sst xmlns="http://schemas.openxmlformats.org/spreadsheetml/2006/main" count="83" uniqueCount="69">
  <si>
    <t>Full Time/Release Time Salary</t>
  </si>
  <si>
    <t>Part Time/Summer Salary</t>
  </si>
  <si>
    <t>Total Senior Personnel</t>
  </si>
  <si>
    <t>Graduate Assistant Stipend</t>
  </si>
  <si>
    <t>Total Other Personnel</t>
  </si>
  <si>
    <t>Total Salary &amp; Wages</t>
  </si>
  <si>
    <t>Total Fringe Benefits</t>
  </si>
  <si>
    <t>Total Salary, Wages &amp; Fringe Benefits</t>
  </si>
  <si>
    <t>Consultants</t>
  </si>
  <si>
    <t>Total</t>
  </si>
  <si>
    <t>Materials &amp; Supplies</t>
  </si>
  <si>
    <t>Publication/Documentation/Dissemination Costs</t>
  </si>
  <si>
    <t>Computer Services</t>
  </si>
  <si>
    <t>Subaward #1</t>
  </si>
  <si>
    <t>Subaward #2</t>
  </si>
  <si>
    <t>Subaward #3</t>
  </si>
  <si>
    <t>A. Senior Personnel</t>
  </si>
  <si>
    <t>B. Other Personnel</t>
  </si>
  <si>
    <t>Student Worker Salary</t>
  </si>
  <si>
    <t>Domestic</t>
  </si>
  <si>
    <t>Foreign</t>
  </si>
  <si>
    <t>Total Travel</t>
  </si>
  <si>
    <t>Other</t>
  </si>
  <si>
    <t>Effort (months)</t>
  </si>
  <si>
    <t>Total Other Direct Costs</t>
  </si>
  <si>
    <t>Post-Doctoral Fellow</t>
  </si>
  <si>
    <t>Other Full-Time</t>
  </si>
  <si>
    <t>Subaward #4</t>
  </si>
  <si>
    <t>Year 1</t>
  </si>
  <si>
    <t>Year 2</t>
  </si>
  <si>
    <t>Year 3</t>
  </si>
  <si>
    <t>Year 4</t>
  </si>
  <si>
    <t>Year 5</t>
  </si>
  <si>
    <t>C. Fringe</t>
  </si>
  <si>
    <t>E. Travel</t>
  </si>
  <si>
    <t>H. Total Direct Costs (A through G)</t>
  </si>
  <si>
    <t>J. TOTAL Direct &amp; Indirect Costs</t>
  </si>
  <si>
    <t>Total Subawards</t>
  </si>
  <si>
    <t>Human Subjects Incentives</t>
  </si>
  <si>
    <t>D. Equipment (acquisition cost $5,000 or greater)</t>
  </si>
  <si>
    <t>Graduate Research Assistant Tuition</t>
  </si>
  <si>
    <t>Total (Other/Other)</t>
  </si>
  <si>
    <t xml:space="preserve"> Other (please specify)</t>
  </si>
  <si>
    <t>Other Part-Time</t>
  </si>
  <si>
    <t xml:space="preserve"> Fringe on FT/Release Time @ 28.1%</t>
  </si>
  <si>
    <t xml:space="preserve"> Fringe on Part Time/Summer Sal. @ 9.2%</t>
  </si>
  <si>
    <t xml:space="preserve"> Fringe on Student Assistant Sal. @1.1%</t>
  </si>
  <si>
    <t xml:space="preserve"> Fringe on Post-Doctoral Fellow(s) @14.8%</t>
  </si>
  <si>
    <t>MONTCLAIR STATE UNIVERSITY: LEAD BUDGET NON-FEDERAL</t>
  </si>
  <si>
    <t>Total Direct Costs (TDC)</t>
  </si>
  <si>
    <t>Total Project Costs (TPC)</t>
  </si>
  <si>
    <t>I. Indirect Costs Total</t>
  </si>
  <si>
    <t xml:space="preserve"> Total Direct Costs (auto-calculated)</t>
  </si>
  <si>
    <t>Total Project Costs (auto-calculated)</t>
  </si>
  <si>
    <t>Total Project Indirect Costs (auto-calculated)</t>
  </si>
  <si>
    <t>Indirect Not Allowed</t>
  </si>
  <si>
    <t>Click in this Cell &amp; Select Rate Basis from Dropdown</t>
  </si>
  <si>
    <t xml:space="preserve">OSP USE ONLY </t>
  </si>
  <si>
    <t>Total Project Cost (TPC) Basis Worksheet*</t>
  </si>
  <si>
    <t>Sponsor Indirect Rate in each Year(percentage)---&gt;</t>
  </si>
  <si>
    <t>Percent of Indirect Check (auto-calculates)</t>
  </si>
  <si>
    <t>F. Other Direct Costs</t>
  </si>
  <si>
    <t>STEP TWO: Enter Indirect Cost Rate-----------------------------&gt;</t>
  </si>
  <si>
    <t>STEP ONE: Select Indirect Cost Type from Dropdown List Below</t>
  </si>
  <si>
    <t>AY 2024-2025</t>
  </si>
  <si>
    <t>Sponsor:</t>
  </si>
  <si>
    <t>Principal Investigator Name:</t>
  </si>
  <si>
    <t>Prime Sponsor (if subcontract):</t>
  </si>
  <si>
    <t>Start/End Date (XX/XX/XXXX to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</si>
</sst>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43" formatCode="_(* #,##0.00_);_(* \(#,##0.00\);_(* &quot;-&quot;??_);_(@_)"/>
  </numFmts>
  <fonts count="24" x14ac:knownFonts="1">
    <font>
      <sz val="11"/>
      <color theme="1"/>
      <name val="Calibri"/>
      <family val="2"/>
      <scheme val="minor"/>
    </font>
    <font>
      <i/>
      <sz val="10"/>
      <name val="Arial"/>
      <family val="2"/>
    </font>
    <font>
      <b/>
      <sz val="10"/>
      <name val="Arial"/>
      <family val="2"/>
    </font>
    <font>
      <sz val="8"/>
      <color indexed="81"/>
      <name val="Tahoma"/>
      <family val="2"/>
    </font>
    <font>
      <b/>
      <sz val="8"/>
      <color indexed="81"/>
      <name val="Tahoma"/>
      <family val="2"/>
    </font>
    <font>
      <sz val="10"/>
      <name val="Arial"/>
      <family val="2"/>
    </font>
    <font>
      <b/>
      <i/>
      <sz val="10"/>
      <name val="Arial"/>
      <family val="2"/>
    </font>
    <font>
      <sz val="9"/>
      <color indexed="81"/>
      <name val="Tahoma"/>
      <family val="2"/>
    </font>
    <font>
      <b/>
      <sz val="9"/>
      <color indexed="81"/>
      <name val="Tahoma"/>
      <family val="2"/>
    </font>
    <font>
      <sz val="11"/>
      <color theme="1"/>
      <name val="Calibri"/>
      <family val="2"/>
      <scheme val="minor"/>
    </font>
    <font>
      <sz val="11"/>
      <color rgb="FF006100"/>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sz val="11"/>
      <name val="Calibri"/>
      <family val="2"/>
      <scheme val="minor"/>
    </font>
    <font>
      <b/>
      <i/>
      <sz val="10"/>
      <color theme="1"/>
      <name val="Calibri"/>
      <family val="2"/>
      <scheme val="minor"/>
    </font>
    <font>
      <i/>
      <sz val="9"/>
      <color theme="1"/>
      <name val="Calibri"/>
      <family val="2"/>
      <scheme val="minor"/>
    </font>
    <font>
      <b/>
      <sz val="11"/>
      <color rgb="FFFF0000"/>
      <name val="Calibri"/>
      <family val="2"/>
      <scheme val="minor"/>
    </font>
    <font>
      <b/>
      <i/>
      <sz val="11"/>
      <color rgb="FFFF0000"/>
      <name val="Calibri"/>
      <family val="2"/>
      <scheme val="minor"/>
    </font>
    <font>
      <b/>
      <i/>
      <sz val="11"/>
      <color theme="1"/>
      <name val="Calibri"/>
      <family val="2"/>
      <scheme val="minor"/>
    </font>
    <font>
      <b/>
      <i/>
      <sz val="10"/>
      <color theme="0"/>
      <name val="Arial"/>
      <family val="2"/>
    </font>
    <font>
      <b/>
      <i/>
      <sz val="11"/>
      <name val="Calibri"/>
      <family val="2"/>
      <scheme val="minor"/>
    </font>
    <font>
      <b/>
      <i/>
      <sz val="9"/>
      <name val="Arial"/>
      <family val="2"/>
    </font>
    <font>
      <b/>
      <u/>
      <sz val="8"/>
      <color indexed="81"/>
      <name val="Tahoma"/>
      <family val="2"/>
    </font>
  </fonts>
  <fills count="9">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FF0000"/>
        <bgColor indexed="64"/>
      </patternFill>
    </fill>
    <fill>
      <patternFill patternType="solid">
        <fgColor theme="1" tint="4.9989318521683403E-2"/>
        <bgColor indexed="64"/>
      </patternFill>
    </fill>
    <fill>
      <patternFill patternType="solid">
        <fgColor theme="1"/>
        <bgColor indexed="64"/>
      </patternFill>
    </fill>
    <fill>
      <patternFill patternType="solid">
        <fgColor rgb="FFFFFF99"/>
        <bgColor indexed="64"/>
      </patternFill>
    </fill>
  </fills>
  <borders count="1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style="double">
        <color indexed="64"/>
      </left>
      <right/>
      <top/>
      <bottom style="medium">
        <color indexed="64"/>
      </bottom>
      <diagonal/>
    </border>
    <border>
      <left/>
      <right/>
      <top/>
      <bottom style="medium">
        <color indexed="64"/>
      </bottom>
      <diagonal/>
    </border>
  </borders>
  <cellStyleXfs count="3">
    <xf numFmtId="0" fontId="0" fillId="0" borderId="0"/>
    <xf numFmtId="43" fontId="9" fillId="0" borderId="0" applyFont="0" applyFill="0" applyBorder="0" applyAlignment="0" applyProtection="0"/>
    <xf numFmtId="0" fontId="10" fillId="2" borderId="0" applyNumberFormat="0" applyBorder="0" applyAlignment="0" applyProtection="0"/>
  </cellStyleXfs>
  <cellXfs count="103">
    <xf numFmtId="0" fontId="0" fillId="0" borderId="0" xfId="0"/>
    <xf numFmtId="41" fontId="0" fillId="0" borderId="1" xfId="0" applyNumberFormat="1" applyBorder="1" applyProtection="1">
      <protection locked="0"/>
    </xf>
    <xf numFmtId="41" fontId="9" fillId="0" borderId="2" xfId="1" applyNumberFormat="1" applyFont="1" applyBorder="1" applyProtection="1">
      <protection locked="0"/>
    </xf>
    <xf numFmtId="41" fontId="11" fillId="0" borderId="1" xfId="0" applyNumberFormat="1" applyFont="1" applyBorder="1" applyProtection="1">
      <protection locked="0"/>
    </xf>
    <xf numFmtId="41" fontId="0" fillId="0" borderId="1" xfId="0" applyNumberFormat="1" applyFont="1" applyBorder="1" applyAlignment="1" applyProtection="1">
      <alignment horizontal="right"/>
      <protection locked="0"/>
    </xf>
    <xf numFmtId="41" fontId="13" fillId="0" borderId="1" xfId="0" applyNumberFormat="1" applyFont="1" applyBorder="1" applyAlignment="1" applyProtection="1">
      <alignment horizontal="right"/>
      <protection locked="0"/>
    </xf>
    <xf numFmtId="41" fontId="9" fillId="0" borderId="2" xfId="1" applyNumberFormat="1" applyFont="1" applyFill="1" applyBorder="1" applyProtection="1">
      <protection locked="0"/>
    </xf>
    <xf numFmtId="41" fontId="11" fillId="3" borderId="1" xfId="0" applyNumberFormat="1" applyFont="1" applyFill="1" applyBorder="1" applyProtection="1">
      <protection locked="0"/>
    </xf>
    <xf numFmtId="41" fontId="9" fillId="3" borderId="2" xfId="1" applyNumberFormat="1" applyFont="1" applyFill="1" applyBorder="1" applyProtection="1">
      <protection locked="0"/>
    </xf>
    <xf numFmtId="42" fontId="9" fillId="3" borderId="4" xfId="1" applyNumberFormat="1" applyFont="1" applyFill="1" applyBorder="1" applyProtection="1">
      <protection locked="0"/>
    </xf>
    <xf numFmtId="0" fontId="0" fillId="0" borderId="0" xfId="0" applyProtection="1">
      <protection locked="0"/>
    </xf>
    <xf numFmtId="43" fontId="0" fillId="0" borderId="2" xfId="0" applyNumberFormat="1" applyBorder="1" applyProtection="1">
      <protection locked="0"/>
    </xf>
    <xf numFmtId="41" fontId="11" fillId="0" borderId="0" xfId="0" applyNumberFormat="1" applyFont="1" applyBorder="1" applyProtection="1">
      <protection locked="0"/>
    </xf>
    <xf numFmtId="41" fontId="0" fillId="0" borderId="2" xfId="0" applyNumberFormat="1" applyBorder="1" applyProtection="1">
      <protection locked="0"/>
    </xf>
    <xf numFmtId="42" fontId="0" fillId="3" borderId="4" xfId="0" applyNumberFormat="1" applyFill="1" applyBorder="1" applyProtection="1">
      <protection locked="0"/>
    </xf>
    <xf numFmtId="41" fontId="1" fillId="0" borderId="2" xfId="1" applyNumberFormat="1" applyFont="1" applyFill="1" applyBorder="1" applyProtection="1">
      <protection locked="0"/>
    </xf>
    <xf numFmtId="41" fontId="14" fillId="3" borderId="2" xfId="2" applyNumberFormat="1" applyFont="1" applyFill="1" applyBorder="1" applyProtection="1">
      <protection locked="0"/>
    </xf>
    <xf numFmtId="41" fontId="0" fillId="3" borderId="2" xfId="0" applyNumberFormat="1" applyFill="1" applyBorder="1" applyProtection="1">
      <protection locked="0"/>
    </xf>
    <xf numFmtId="10" fontId="11" fillId="0" borderId="7" xfId="0" applyNumberFormat="1" applyFont="1" applyFill="1" applyBorder="1" applyProtection="1">
      <protection locked="0"/>
    </xf>
    <xf numFmtId="41" fontId="14" fillId="3" borderId="1" xfId="2" applyNumberFormat="1" applyFont="1" applyFill="1" applyBorder="1" applyProtection="1">
      <protection locked="0"/>
    </xf>
    <xf numFmtId="41" fontId="1" fillId="0" borderId="0" xfId="0" applyNumberFormat="1" applyFont="1" applyAlignment="1" applyProtection="1">
      <alignment horizontal="right"/>
      <protection locked="0"/>
    </xf>
    <xf numFmtId="43" fontId="1" fillId="0" borderId="2" xfId="0" applyNumberFormat="1" applyFont="1" applyFill="1" applyBorder="1" applyAlignment="1" applyProtection="1">
      <alignment horizontal="right"/>
      <protection locked="0"/>
    </xf>
    <xf numFmtId="41" fontId="14" fillId="3" borderId="0" xfId="2" applyNumberFormat="1" applyFont="1" applyFill="1" applyAlignment="1" applyProtection="1">
      <alignment horizontal="left"/>
      <protection locked="0"/>
    </xf>
    <xf numFmtId="43" fontId="14" fillId="3" borderId="2" xfId="2" applyNumberFormat="1" applyFont="1" applyFill="1" applyBorder="1" applyAlignment="1" applyProtection="1">
      <alignment horizontal="left"/>
      <protection locked="0"/>
    </xf>
    <xf numFmtId="41" fontId="5" fillId="0" borderId="1" xfId="0" applyNumberFormat="1" applyFont="1" applyBorder="1" applyAlignment="1" applyProtection="1">
      <alignment horizontal="right"/>
      <protection locked="0"/>
    </xf>
    <xf numFmtId="43" fontId="5" fillId="0" borderId="2" xfId="0" applyNumberFormat="1" applyFont="1" applyFill="1" applyBorder="1" applyAlignment="1" applyProtection="1">
      <alignment horizontal="right"/>
      <protection locked="0"/>
    </xf>
    <xf numFmtId="41" fontId="14" fillId="3" borderId="2" xfId="2" applyNumberFormat="1" applyFont="1" applyFill="1" applyBorder="1" applyAlignment="1" applyProtection="1">
      <alignment horizontal="left"/>
      <protection locked="0"/>
    </xf>
    <xf numFmtId="41" fontId="0" fillId="0" borderId="2" xfId="0" applyNumberFormat="1" applyFill="1" applyBorder="1" applyProtection="1">
      <protection locked="0"/>
    </xf>
    <xf numFmtId="41" fontId="1" fillId="0" borderId="1" xfId="0" applyNumberFormat="1" applyFont="1" applyBorder="1" applyAlignment="1" applyProtection="1">
      <alignment horizontal="right"/>
      <protection locked="0"/>
    </xf>
    <xf numFmtId="41" fontId="1" fillId="0" borderId="2" xfId="0" applyNumberFormat="1" applyFont="1" applyFill="1" applyBorder="1" applyAlignment="1" applyProtection="1">
      <alignment horizontal="right"/>
      <protection locked="0"/>
    </xf>
    <xf numFmtId="41" fontId="2" fillId="0" borderId="1" xfId="0" applyNumberFormat="1" applyFont="1" applyBorder="1" applyAlignment="1" applyProtection="1">
      <alignment horizontal="left"/>
      <protection locked="0"/>
    </xf>
    <xf numFmtId="41" fontId="1" fillId="3" borderId="2" xfId="0" applyNumberFormat="1" applyFont="1" applyFill="1" applyBorder="1" applyAlignment="1" applyProtection="1">
      <alignment horizontal="right"/>
      <protection locked="0"/>
    </xf>
    <xf numFmtId="0" fontId="0" fillId="0" borderId="0" xfId="0" applyFont="1" applyAlignment="1" applyProtection="1">
      <alignment horizontal="right"/>
      <protection locked="0"/>
    </xf>
    <xf numFmtId="0" fontId="13" fillId="0" borderId="0" xfId="0" applyFont="1" applyAlignment="1" applyProtection="1">
      <alignment horizontal="right"/>
      <protection locked="0"/>
    </xf>
    <xf numFmtId="0" fontId="0" fillId="3" borderId="2" xfId="0" applyFill="1" applyBorder="1" applyProtection="1">
      <protection locked="0"/>
    </xf>
    <xf numFmtId="0" fontId="0" fillId="0" borderId="2" xfId="0" applyBorder="1" applyProtection="1">
      <protection locked="0"/>
    </xf>
    <xf numFmtId="0" fontId="11" fillId="3" borderId="0" xfId="0" applyFont="1" applyFill="1" applyProtection="1">
      <protection locked="0"/>
    </xf>
    <xf numFmtId="0" fontId="0" fillId="0" borderId="2" xfId="0" applyFill="1" applyBorder="1" applyProtection="1">
      <protection locked="0"/>
    </xf>
    <xf numFmtId="41" fontId="2" fillId="3" borderId="1" xfId="0" applyNumberFormat="1" applyFont="1" applyFill="1" applyBorder="1" applyProtection="1">
      <protection locked="0"/>
    </xf>
    <xf numFmtId="41" fontId="1" fillId="0" borderId="0" xfId="0" applyNumberFormat="1" applyFont="1" applyFill="1" applyBorder="1" applyProtection="1">
      <protection locked="0"/>
    </xf>
    <xf numFmtId="41" fontId="2" fillId="0" borderId="5" xfId="0" applyNumberFormat="1" applyFont="1" applyBorder="1" applyProtection="1">
      <protection locked="0"/>
    </xf>
    <xf numFmtId="41" fontId="2" fillId="3" borderId="4" xfId="0" applyNumberFormat="1" applyFont="1" applyFill="1" applyBorder="1" applyProtection="1">
      <protection locked="0"/>
    </xf>
    <xf numFmtId="0" fontId="0" fillId="3" borderId="4" xfId="0" applyFill="1" applyBorder="1" applyProtection="1">
      <protection locked="0"/>
    </xf>
    <xf numFmtId="0" fontId="13" fillId="0" borderId="0" xfId="0" applyFont="1" applyProtection="1">
      <protection locked="0"/>
    </xf>
    <xf numFmtId="41" fontId="15" fillId="0" borderId="0" xfId="0" applyNumberFormat="1" applyFont="1" applyBorder="1" applyProtection="1"/>
    <xf numFmtId="0" fontId="15" fillId="0" borderId="0" xfId="0" applyFont="1" applyProtection="1"/>
    <xf numFmtId="41" fontId="15" fillId="0" borderId="6" xfId="0" applyNumberFormat="1" applyFont="1" applyBorder="1" applyProtection="1"/>
    <xf numFmtId="41" fontId="15" fillId="0" borderId="6" xfId="1" applyNumberFormat="1" applyFont="1" applyBorder="1" applyProtection="1"/>
    <xf numFmtId="0" fontId="14" fillId="0" borderId="0" xfId="0" applyFont="1" applyProtection="1">
      <protection locked="0"/>
    </xf>
    <xf numFmtId="0" fontId="0" fillId="0" borderId="0" xfId="0" applyFont="1" applyProtection="1">
      <protection locked="0"/>
    </xf>
    <xf numFmtId="41" fontId="13" fillId="0" borderId="2" xfId="1" applyNumberFormat="1" applyFont="1" applyFill="1" applyBorder="1" applyProtection="1"/>
    <xf numFmtId="0" fontId="11" fillId="0" borderId="0" xfId="0" applyFont="1" applyProtection="1">
      <protection locked="0"/>
    </xf>
    <xf numFmtId="41" fontId="14" fillId="0" borderId="1" xfId="0" applyNumberFormat="1" applyFont="1" applyBorder="1" applyAlignment="1" applyProtection="1">
      <alignment horizontal="left"/>
      <protection locked="0"/>
    </xf>
    <xf numFmtId="41" fontId="16" fillId="0" borderId="1" xfId="0" applyNumberFormat="1" applyFont="1" applyBorder="1" applyAlignment="1" applyProtection="1">
      <alignment horizontal="right"/>
    </xf>
    <xf numFmtId="0" fontId="16" fillId="0" borderId="0" xfId="0" applyFont="1" applyAlignment="1" applyProtection="1">
      <alignment horizontal="right"/>
      <protection locked="0"/>
    </xf>
    <xf numFmtId="41" fontId="0" fillId="0" borderId="0" xfId="0" applyNumberFormat="1" applyBorder="1" applyProtection="1">
      <protection locked="0"/>
    </xf>
    <xf numFmtId="41" fontId="9" fillId="0" borderId="0" xfId="1" applyNumberFormat="1" applyFont="1" applyBorder="1" applyProtection="1">
      <protection locked="0"/>
    </xf>
    <xf numFmtId="41" fontId="15" fillId="0" borderId="0" xfId="1" applyNumberFormat="1" applyFont="1" applyBorder="1" applyProtection="1"/>
    <xf numFmtId="41" fontId="0" fillId="0" borderId="5" xfId="0" applyNumberFormat="1" applyBorder="1" applyProtection="1">
      <protection locked="0"/>
    </xf>
    <xf numFmtId="41" fontId="2" fillId="3" borderId="0" xfId="0" applyNumberFormat="1" applyFont="1" applyFill="1" applyBorder="1" applyProtection="1">
      <protection locked="0"/>
    </xf>
    <xf numFmtId="41" fontId="0" fillId="3" borderId="7" xfId="0" applyNumberFormat="1" applyFill="1" applyBorder="1" applyProtection="1">
      <protection locked="0"/>
    </xf>
    <xf numFmtId="0" fontId="11" fillId="3" borderId="7" xfId="0" applyFont="1" applyFill="1" applyBorder="1" applyProtection="1">
      <protection locked="0"/>
    </xf>
    <xf numFmtId="0" fontId="0" fillId="4" borderId="0" xfId="0" applyFill="1" applyProtection="1"/>
    <xf numFmtId="0" fontId="18" fillId="0" borderId="9" xfId="0" applyFont="1" applyBorder="1" applyProtection="1">
      <protection locked="0"/>
    </xf>
    <xf numFmtId="0" fontId="17" fillId="0" borderId="9" xfId="0" applyFont="1" applyBorder="1" applyProtection="1">
      <protection locked="0"/>
    </xf>
    <xf numFmtId="9" fontId="17" fillId="0" borderId="9" xfId="0" applyNumberFormat="1" applyFont="1" applyBorder="1" applyProtection="1">
      <protection locked="0"/>
    </xf>
    <xf numFmtId="0" fontId="19" fillId="4" borderId="9" xfId="0" applyFont="1" applyFill="1" applyBorder="1" applyProtection="1">
      <protection locked="0"/>
    </xf>
    <xf numFmtId="0" fontId="0" fillId="4" borderId="9" xfId="0" applyFill="1" applyBorder="1" applyProtection="1">
      <protection locked="0"/>
    </xf>
    <xf numFmtId="3" fontId="0" fillId="4" borderId="9" xfId="0" applyNumberFormat="1" applyFill="1" applyBorder="1" applyProtection="1"/>
    <xf numFmtId="0" fontId="12" fillId="0" borderId="9" xfId="0" applyFont="1" applyBorder="1" applyProtection="1">
      <protection locked="0"/>
    </xf>
    <xf numFmtId="10" fontId="12" fillId="0" borderId="9" xfId="0" applyNumberFormat="1" applyFont="1" applyBorder="1" applyProtection="1"/>
    <xf numFmtId="9" fontId="11" fillId="4" borderId="0" xfId="0" applyNumberFormat="1" applyFont="1" applyFill="1" applyProtection="1"/>
    <xf numFmtId="41" fontId="6" fillId="0" borderId="0" xfId="0" applyNumberFormat="1" applyFont="1" applyFill="1" applyBorder="1" applyAlignment="1" applyProtection="1">
      <alignment wrapText="1" shrinkToFit="1"/>
      <protection locked="0"/>
    </xf>
    <xf numFmtId="0" fontId="21" fillId="4" borderId="9" xfId="0" applyFont="1" applyFill="1" applyBorder="1" applyProtection="1">
      <protection locked="0"/>
    </xf>
    <xf numFmtId="0" fontId="14" fillId="4" borderId="9" xfId="0" applyFont="1" applyFill="1" applyBorder="1" applyProtection="1">
      <protection locked="0"/>
    </xf>
    <xf numFmtId="9" fontId="14" fillId="4" borderId="9" xfId="0" applyNumberFormat="1" applyFont="1" applyFill="1" applyBorder="1" applyProtection="1">
      <protection locked="0"/>
    </xf>
    <xf numFmtId="9" fontId="14" fillId="4" borderId="10" xfId="0" applyNumberFormat="1" applyFont="1" applyFill="1" applyBorder="1" applyProtection="1">
      <protection locked="0"/>
    </xf>
    <xf numFmtId="0" fontId="11" fillId="4" borderId="0" xfId="0" applyFont="1" applyFill="1" applyAlignment="1" applyProtection="1">
      <alignment horizontal="center"/>
    </xf>
    <xf numFmtId="0" fontId="11" fillId="4" borderId="11" xfId="0" applyFont="1" applyFill="1" applyBorder="1" applyAlignment="1" applyProtection="1">
      <alignment horizontal="center"/>
      <protection locked="0"/>
    </xf>
    <xf numFmtId="0" fontId="0" fillId="7" borderId="3" xfId="0" applyFill="1" applyBorder="1" applyProtection="1"/>
    <xf numFmtId="41" fontId="0" fillId="0" borderId="0" xfId="0" applyNumberFormat="1" applyProtection="1">
      <protection locked="0"/>
    </xf>
    <xf numFmtId="0" fontId="0" fillId="7" borderId="0" xfId="0" applyFill="1" applyProtection="1">
      <protection locked="0"/>
    </xf>
    <xf numFmtId="41" fontId="0" fillId="6" borderId="7" xfId="0" applyNumberFormat="1" applyFill="1" applyBorder="1" applyProtection="1">
      <protection locked="0"/>
    </xf>
    <xf numFmtId="41" fontId="9" fillId="6" borderId="2" xfId="1" applyNumberFormat="1" applyFont="1" applyFill="1" applyBorder="1" applyProtection="1">
      <protection locked="0"/>
    </xf>
    <xf numFmtId="41" fontId="20" fillId="5" borderId="0" xfId="0" applyNumberFormat="1" applyFont="1" applyFill="1" applyBorder="1" applyAlignment="1" applyProtection="1">
      <alignment wrapText="1" shrinkToFit="1"/>
      <protection locked="0"/>
    </xf>
    <xf numFmtId="41" fontId="22" fillId="3" borderId="0" xfId="0" applyNumberFormat="1" applyFont="1" applyFill="1" applyBorder="1" applyProtection="1">
      <protection locked="0"/>
    </xf>
    <xf numFmtId="41" fontId="14" fillId="8" borderId="0" xfId="2" applyNumberFormat="1" applyFont="1" applyFill="1" applyBorder="1" applyAlignment="1" applyProtection="1">
      <alignment horizontal="left"/>
      <protection locked="0"/>
    </xf>
    <xf numFmtId="41" fontId="14" fillId="8" borderId="0" xfId="2" applyNumberFormat="1" applyFont="1" applyFill="1" applyBorder="1" applyAlignment="1" applyProtection="1">
      <alignment horizontal="right"/>
      <protection locked="0"/>
    </xf>
    <xf numFmtId="41" fontId="14" fillId="8" borderId="8" xfId="2" applyNumberFormat="1" applyFont="1" applyFill="1" applyBorder="1" applyAlignment="1" applyProtection="1">
      <alignment horizontal="left"/>
      <protection locked="0"/>
    </xf>
    <xf numFmtId="41" fontId="14" fillId="8" borderId="8" xfId="2" applyNumberFormat="1" applyFont="1" applyFill="1" applyBorder="1" applyProtection="1">
      <protection locked="0"/>
    </xf>
    <xf numFmtId="41" fontId="14" fillId="8" borderId="8" xfId="2" applyNumberFormat="1" applyFont="1" applyFill="1" applyBorder="1" applyAlignment="1" applyProtection="1">
      <alignment horizontal="center"/>
      <protection locked="0"/>
    </xf>
    <xf numFmtId="49" fontId="14" fillId="8" borderId="8" xfId="2" applyNumberFormat="1" applyFont="1" applyFill="1" applyBorder="1" applyAlignment="1" applyProtection="1">
      <alignment horizontal="center"/>
      <protection locked="0"/>
    </xf>
    <xf numFmtId="41" fontId="1" fillId="8" borderId="2" xfId="0" applyNumberFormat="1" applyFont="1" applyFill="1" applyBorder="1" applyAlignment="1" applyProtection="1">
      <alignment horizontal="right"/>
      <protection locked="0"/>
    </xf>
    <xf numFmtId="41" fontId="9" fillId="8" borderId="2" xfId="1" applyNumberFormat="1" applyFont="1" applyFill="1" applyBorder="1" applyProtection="1">
      <protection locked="0"/>
    </xf>
    <xf numFmtId="0" fontId="13" fillId="8" borderId="2" xfId="0" applyFont="1" applyFill="1" applyBorder="1" applyProtection="1">
      <protection locked="0"/>
    </xf>
    <xf numFmtId="41" fontId="13" fillId="8" borderId="2" xfId="0" applyNumberFormat="1" applyFont="1" applyFill="1" applyBorder="1" applyProtection="1">
      <protection locked="0"/>
    </xf>
    <xf numFmtId="41" fontId="9" fillId="8" borderId="3" xfId="1" applyNumberFormat="1" applyFont="1" applyFill="1" applyBorder="1" applyProtection="1"/>
    <xf numFmtId="41" fontId="14" fillId="8" borderId="12" xfId="2" applyNumberFormat="1" applyFont="1" applyFill="1" applyBorder="1" applyAlignment="1" applyProtection="1">
      <alignment horizontal="left"/>
      <protection locked="0"/>
    </xf>
    <xf numFmtId="41" fontId="14" fillId="8" borderId="0" xfId="2" applyNumberFormat="1" applyFont="1" applyFill="1" applyBorder="1" applyAlignment="1" applyProtection="1">
      <alignment horizontal="left"/>
      <protection locked="0"/>
    </xf>
    <xf numFmtId="0" fontId="0" fillId="8" borderId="0" xfId="0" applyFill="1" applyAlignment="1" applyProtection="1">
      <alignment horizontal="left"/>
      <protection locked="0"/>
    </xf>
    <xf numFmtId="41" fontId="14" fillId="8" borderId="13" xfId="2" applyNumberFormat="1" applyFont="1" applyFill="1" applyBorder="1" applyAlignment="1" applyProtection="1">
      <alignment horizontal="left"/>
      <protection locked="0"/>
    </xf>
    <xf numFmtId="41" fontId="14" fillId="8" borderId="14" xfId="2" applyNumberFormat="1" applyFont="1" applyFill="1" applyBorder="1" applyAlignment="1" applyProtection="1">
      <alignment horizontal="left"/>
      <protection locked="0"/>
    </xf>
    <xf numFmtId="0" fontId="0" fillId="8" borderId="14" xfId="0" applyFill="1" applyBorder="1" applyAlignment="1" applyProtection="1">
      <alignment horizontal="left"/>
      <protection locked="0"/>
    </xf>
  </cellXfs>
  <cellStyles count="3">
    <cellStyle name="Comma" xfId="1" builtinId="3"/>
    <cellStyle name="Good" xfId="2" builtinId="2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K57"/>
  <sheetViews>
    <sheetView tabSelected="1" zoomScaleNormal="100" workbookViewId="0">
      <selection activeCell="A5" sqref="A5"/>
    </sheetView>
  </sheetViews>
  <sheetFormatPr defaultColWidth="9.140625" defaultRowHeight="15" x14ac:dyDescent="0.25"/>
  <cols>
    <col min="1" max="1" width="53.85546875" style="10" customWidth="1"/>
    <col min="2" max="2" width="3.85546875" style="10" hidden="1" customWidth="1"/>
    <col min="3" max="3" width="16.140625" style="10" bestFit="1" customWidth="1"/>
    <col min="4" max="8" width="18.5703125" style="10" bestFit="1" customWidth="1"/>
    <col min="9" max="9" width="15.85546875" style="10" customWidth="1"/>
    <col min="10" max="11" width="9.140625" style="10"/>
    <col min="12" max="12" width="9.140625" style="10" customWidth="1"/>
    <col min="13" max="16384" width="9.140625" style="10"/>
  </cols>
  <sheetData>
    <row r="1" spans="1:9" x14ac:dyDescent="0.25">
      <c r="A1" s="86" t="s">
        <v>48</v>
      </c>
      <c r="B1" s="86"/>
      <c r="C1" s="86"/>
      <c r="D1" s="86"/>
      <c r="E1" s="86"/>
      <c r="F1" s="86"/>
      <c r="G1" s="86"/>
      <c r="H1" s="86"/>
      <c r="I1" s="87" t="s">
        <v>64</v>
      </c>
    </row>
    <row r="2" spans="1:9" s="48" customFormat="1" x14ac:dyDescent="0.25">
      <c r="A2" s="97" t="s">
        <v>66</v>
      </c>
      <c r="B2" s="98"/>
      <c r="C2" s="99"/>
      <c r="D2" s="86"/>
      <c r="E2" s="86"/>
      <c r="F2" s="86"/>
      <c r="G2" s="86"/>
      <c r="H2" s="86"/>
      <c r="I2" s="86"/>
    </row>
    <row r="3" spans="1:9" s="48" customFormat="1" ht="15.75" thickBot="1" x14ac:dyDescent="0.3">
      <c r="A3" s="100" t="s">
        <v>65</v>
      </c>
      <c r="B3" s="101"/>
      <c r="C3" s="102"/>
      <c r="D3" s="102"/>
      <c r="E3" s="101" t="s">
        <v>67</v>
      </c>
      <c r="F3" s="101"/>
      <c r="G3" s="101"/>
      <c r="H3" s="101"/>
      <c r="I3" s="101"/>
    </row>
    <row r="4" spans="1:9" s="48" customFormat="1" ht="15.75" thickBot="1" x14ac:dyDescent="0.3">
      <c r="A4" s="88" t="s">
        <v>68</v>
      </c>
      <c r="B4" s="88"/>
      <c r="C4" s="89"/>
      <c r="D4" s="90" t="s">
        <v>28</v>
      </c>
      <c r="E4" s="90" t="s">
        <v>29</v>
      </c>
      <c r="F4" s="90" t="s">
        <v>30</v>
      </c>
      <c r="G4" s="90" t="s">
        <v>31</v>
      </c>
      <c r="H4" s="90" t="s">
        <v>32</v>
      </c>
      <c r="I4" s="91" t="s">
        <v>9</v>
      </c>
    </row>
    <row r="5" spans="1:9" s="48" customFormat="1" x14ac:dyDescent="0.25">
      <c r="A5" s="19" t="s">
        <v>16</v>
      </c>
      <c r="B5" s="19"/>
      <c r="C5" s="19" t="s">
        <v>23</v>
      </c>
      <c r="D5" s="19"/>
      <c r="E5" s="19"/>
      <c r="F5" s="19"/>
      <c r="G5" s="19"/>
      <c r="H5" s="19"/>
      <c r="I5" s="19"/>
    </row>
    <row r="6" spans="1:9" x14ac:dyDescent="0.25">
      <c r="A6" s="1" t="s">
        <v>0</v>
      </c>
      <c r="B6" s="1"/>
      <c r="C6" s="11"/>
      <c r="D6" s="2">
        <v>0</v>
      </c>
      <c r="E6" s="2">
        <f t="shared" ref="E6:H11" si="0">D6*1.035</f>
        <v>0</v>
      </c>
      <c r="F6" s="2">
        <f t="shared" si="0"/>
        <v>0</v>
      </c>
      <c r="G6" s="2">
        <f t="shared" si="0"/>
        <v>0</v>
      </c>
      <c r="H6" s="2">
        <f t="shared" si="0"/>
        <v>0</v>
      </c>
      <c r="I6" s="2">
        <f t="shared" ref="I6:I12" si="1">SUM(D6:H6)</f>
        <v>0</v>
      </c>
    </row>
    <row r="7" spans="1:9" x14ac:dyDescent="0.25">
      <c r="A7" s="1" t="s">
        <v>0</v>
      </c>
      <c r="B7" s="1"/>
      <c r="C7" s="11"/>
      <c r="D7" s="2">
        <v>0</v>
      </c>
      <c r="E7" s="2">
        <f t="shared" si="0"/>
        <v>0</v>
      </c>
      <c r="F7" s="2">
        <f t="shared" si="0"/>
        <v>0</v>
      </c>
      <c r="G7" s="2">
        <f t="shared" si="0"/>
        <v>0</v>
      </c>
      <c r="H7" s="2">
        <f t="shared" si="0"/>
        <v>0</v>
      </c>
      <c r="I7" s="2">
        <f t="shared" si="1"/>
        <v>0</v>
      </c>
    </row>
    <row r="8" spans="1:9" x14ac:dyDescent="0.25">
      <c r="A8" s="1" t="s">
        <v>0</v>
      </c>
      <c r="B8" s="1"/>
      <c r="C8" s="11"/>
      <c r="D8" s="2">
        <v>0</v>
      </c>
      <c r="E8" s="2">
        <f t="shared" si="0"/>
        <v>0</v>
      </c>
      <c r="F8" s="2">
        <f t="shared" si="0"/>
        <v>0</v>
      </c>
      <c r="G8" s="2">
        <f t="shared" si="0"/>
        <v>0</v>
      </c>
      <c r="H8" s="2">
        <f t="shared" si="0"/>
        <v>0</v>
      </c>
      <c r="I8" s="2">
        <f t="shared" si="1"/>
        <v>0</v>
      </c>
    </row>
    <row r="9" spans="1:9" x14ac:dyDescent="0.25">
      <c r="A9" s="1" t="s">
        <v>1</v>
      </c>
      <c r="B9" s="1"/>
      <c r="C9" s="11"/>
      <c r="D9" s="2">
        <v>0</v>
      </c>
      <c r="E9" s="2">
        <f t="shared" si="0"/>
        <v>0</v>
      </c>
      <c r="F9" s="2">
        <f t="shared" si="0"/>
        <v>0</v>
      </c>
      <c r="G9" s="2">
        <f t="shared" si="0"/>
        <v>0</v>
      </c>
      <c r="H9" s="2">
        <f t="shared" si="0"/>
        <v>0</v>
      </c>
      <c r="I9" s="2">
        <f t="shared" si="1"/>
        <v>0</v>
      </c>
    </row>
    <row r="10" spans="1:9" x14ac:dyDescent="0.25">
      <c r="A10" s="1" t="s">
        <v>1</v>
      </c>
      <c r="B10" s="1"/>
      <c r="C10" s="11"/>
      <c r="D10" s="2">
        <v>0</v>
      </c>
      <c r="E10" s="2">
        <f t="shared" si="0"/>
        <v>0</v>
      </c>
      <c r="F10" s="2">
        <f t="shared" si="0"/>
        <v>0</v>
      </c>
      <c r="G10" s="2">
        <f t="shared" si="0"/>
        <v>0</v>
      </c>
      <c r="H10" s="2">
        <f t="shared" si="0"/>
        <v>0</v>
      </c>
      <c r="I10" s="2">
        <f t="shared" si="1"/>
        <v>0</v>
      </c>
    </row>
    <row r="11" spans="1:9" x14ac:dyDescent="0.25">
      <c r="A11" s="1" t="s">
        <v>1</v>
      </c>
      <c r="B11" s="1"/>
      <c r="C11" s="11"/>
      <c r="D11" s="2">
        <v>0</v>
      </c>
      <c r="E11" s="2">
        <f t="shared" si="0"/>
        <v>0</v>
      </c>
      <c r="F11" s="2">
        <f t="shared" si="0"/>
        <v>0</v>
      </c>
      <c r="G11" s="2">
        <f t="shared" si="0"/>
        <v>0</v>
      </c>
      <c r="H11" s="2">
        <f t="shared" si="0"/>
        <v>0</v>
      </c>
      <c r="I11" s="2">
        <f t="shared" si="1"/>
        <v>0</v>
      </c>
    </row>
    <row r="12" spans="1:9" s="43" customFormat="1" x14ac:dyDescent="0.25">
      <c r="A12" s="20" t="s">
        <v>2</v>
      </c>
      <c r="B12" s="20"/>
      <c r="C12" s="21"/>
      <c r="D12" s="15">
        <f>SUM(D6:D11)</f>
        <v>0</v>
      </c>
      <c r="E12" s="15">
        <f>SUM(E6:E11)</f>
        <v>0</v>
      </c>
      <c r="F12" s="15">
        <f>SUM(F6:F11)</f>
        <v>0</v>
      </c>
      <c r="G12" s="15">
        <f>SUM(G6:G11)</f>
        <v>0</v>
      </c>
      <c r="H12" s="15">
        <f>SUM(H6:H11)</f>
        <v>0</v>
      </c>
      <c r="I12" s="2">
        <f t="shared" si="1"/>
        <v>0</v>
      </c>
    </row>
    <row r="13" spans="1:9" s="48" customFormat="1" x14ac:dyDescent="0.25">
      <c r="A13" s="22" t="s">
        <v>17</v>
      </c>
      <c r="B13" s="22"/>
      <c r="C13" s="23"/>
      <c r="D13" s="16"/>
      <c r="E13" s="16"/>
      <c r="F13" s="16"/>
      <c r="G13" s="16"/>
      <c r="H13" s="16"/>
      <c r="I13" s="16"/>
    </row>
    <row r="14" spans="1:9" x14ac:dyDescent="0.25">
      <c r="A14" s="1" t="s">
        <v>18</v>
      </c>
      <c r="B14" s="1"/>
      <c r="C14" s="11"/>
      <c r="D14" s="2">
        <v>0</v>
      </c>
      <c r="E14" s="2">
        <f t="shared" ref="E14:H16" si="2">D14*1.025</f>
        <v>0</v>
      </c>
      <c r="F14" s="2">
        <f t="shared" si="2"/>
        <v>0</v>
      </c>
      <c r="G14" s="2">
        <f t="shared" si="2"/>
        <v>0</v>
      </c>
      <c r="H14" s="2">
        <f t="shared" si="2"/>
        <v>0</v>
      </c>
      <c r="I14" s="2">
        <f t="shared" ref="I14:I23" si="3">SUM(D14:H14)</f>
        <v>0</v>
      </c>
    </row>
    <row r="15" spans="1:9" x14ac:dyDescent="0.25">
      <c r="A15" s="1" t="s">
        <v>18</v>
      </c>
      <c r="B15" s="1"/>
      <c r="C15" s="11"/>
      <c r="D15" s="2">
        <v>0</v>
      </c>
      <c r="E15" s="2">
        <f t="shared" si="2"/>
        <v>0</v>
      </c>
      <c r="F15" s="2">
        <f t="shared" si="2"/>
        <v>0</v>
      </c>
      <c r="G15" s="2">
        <f t="shared" si="2"/>
        <v>0</v>
      </c>
      <c r="H15" s="2">
        <f t="shared" si="2"/>
        <v>0</v>
      </c>
      <c r="I15" s="2">
        <f t="shared" si="3"/>
        <v>0</v>
      </c>
    </row>
    <row r="16" spans="1:9" x14ac:dyDescent="0.25">
      <c r="A16" s="1" t="s">
        <v>18</v>
      </c>
      <c r="B16" s="1"/>
      <c r="C16" s="11"/>
      <c r="D16" s="2">
        <v>0</v>
      </c>
      <c r="E16" s="2">
        <f t="shared" si="2"/>
        <v>0</v>
      </c>
      <c r="F16" s="2">
        <f t="shared" si="2"/>
        <v>0</v>
      </c>
      <c r="G16" s="2">
        <f t="shared" si="2"/>
        <v>0</v>
      </c>
      <c r="H16" s="2">
        <f t="shared" si="2"/>
        <v>0</v>
      </c>
      <c r="I16" s="2">
        <f t="shared" si="3"/>
        <v>0</v>
      </c>
    </row>
    <row r="17" spans="1:9" x14ac:dyDescent="0.25">
      <c r="A17" s="1" t="s">
        <v>3</v>
      </c>
      <c r="B17" s="1"/>
      <c r="C17" s="11"/>
      <c r="D17" s="2">
        <v>0</v>
      </c>
      <c r="E17" s="2">
        <v>0</v>
      </c>
      <c r="F17" s="2">
        <v>0</v>
      </c>
      <c r="G17" s="2">
        <v>0</v>
      </c>
      <c r="H17" s="2">
        <v>0</v>
      </c>
      <c r="I17" s="2">
        <f t="shared" si="3"/>
        <v>0</v>
      </c>
    </row>
    <row r="18" spans="1:9" x14ac:dyDescent="0.25">
      <c r="A18" s="1" t="s">
        <v>3</v>
      </c>
      <c r="B18" s="1"/>
      <c r="C18" s="11"/>
      <c r="D18" s="2">
        <v>0</v>
      </c>
      <c r="E18" s="2">
        <v>0</v>
      </c>
      <c r="F18" s="2">
        <v>0</v>
      </c>
      <c r="G18" s="2">
        <v>0</v>
      </c>
      <c r="H18" s="2">
        <v>0</v>
      </c>
      <c r="I18" s="2">
        <f t="shared" si="3"/>
        <v>0</v>
      </c>
    </row>
    <row r="19" spans="1:9" x14ac:dyDescent="0.25">
      <c r="A19" s="1" t="s">
        <v>25</v>
      </c>
      <c r="B19" s="1"/>
      <c r="C19" s="11"/>
      <c r="D19" s="2">
        <v>0</v>
      </c>
      <c r="E19" s="2">
        <v>0</v>
      </c>
      <c r="F19" s="2">
        <v>0</v>
      </c>
      <c r="G19" s="2">
        <v>0</v>
      </c>
      <c r="H19" s="2">
        <v>0</v>
      </c>
      <c r="I19" s="2">
        <f t="shared" si="3"/>
        <v>0</v>
      </c>
    </row>
    <row r="20" spans="1:9" x14ac:dyDescent="0.25">
      <c r="A20" s="1" t="s">
        <v>26</v>
      </c>
      <c r="B20" s="1"/>
      <c r="C20" s="11"/>
      <c r="D20" s="2">
        <v>0</v>
      </c>
      <c r="E20" s="2">
        <v>0</v>
      </c>
      <c r="F20" s="2">
        <v>0</v>
      </c>
      <c r="G20" s="2">
        <v>0</v>
      </c>
      <c r="H20" s="2">
        <v>0</v>
      </c>
      <c r="I20" s="2">
        <f t="shared" si="3"/>
        <v>0</v>
      </c>
    </row>
    <row r="21" spans="1:9" x14ac:dyDescent="0.25">
      <c r="A21" s="1" t="s">
        <v>43</v>
      </c>
      <c r="B21" s="1"/>
      <c r="C21" s="11"/>
      <c r="D21" s="2">
        <v>0</v>
      </c>
      <c r="E21" s="2">
        <v>0</v>
      </c>
      <c r="F21" s="2">
        <v>0</v>
      </c>
      <c r="G21" s="2">
        <v>0</v>
      </c>
      <c r="H21" s="2">
        <v>0</v>
      </c>
      <c r="I21" s="2">
        <f t="shared" si="3"/>
        <v>0</v>
      </c>
    </row>
    <row r="22" spans="1:9" s="49" customFormat="1" x14ac:dyDescent="0.25">
      <c r="A22" s="24" t="s">
        <v>4</v>
      </c>
      <c r="B22" s="24"/>
      <c r="C22" s="25"/>
      <c r="D22" s="2">
        <f>SUM(D14:D21)</f>
        <v>0</v>
      </c>
      <c r="E22" s="6">
        <f>SUM(E14:E21)</f>
        <v>0</v>
      </c>
      <c r="F22" s="6">
        <f>SUM(F14:F21)</f>
        <v>0</v>
      </c>
      <c r="G22" s="6">
        <f>SUM(G14:G21)</f>
        <v>0</v>
      </c>
      <c r="H22" s="6">
        <f>SUM(H14:H21)</f>
        <v>0</v>
      </c>
      <c r="I22" s="2">
        <f t="shared" si="3"/>
        <v>0</v>
      </c>
    </row>
    <row r="23" spans="1:9" s="49" customFormat="1" x14ac:dyDescent="0.25">
      <c r="A23" s="24" t="s">
        <v>5</v>
      </c>
      <c r="B23" s="24"/>
      <c r="C23" s="25"/>
      <c r="D23" s="6">
        <f>SUM(D12,D22)</f>
        <v>0</v>
      </c>
      <c r="E23" s="6">
        <f>SUM(E12,E22)</f>
        <v>0</v>
      </c>
      <c r="F23" s="6">
        <f>SUM(F12,F22)</f>
        <v>0</v>
      </c>
      <c r="G23" s="6">
        <f>SUM(G12,G22)</f>
        <v>0</v>
      </c>
      <c r="H23" s="6">
        <f>SUM(H12,H22)</f>
        <v>0</v>
      </c>
      <c r="I23" s="2">
        <f t="shared" si="3"/>
        <v>0</v>
      </c>
    </row>
    <row r="24" spans="1:9" s="48" customFormat="1" x14ac:dyDescent="0.25">
      <c r="A24" s="22" t="s">
        <v>33</v>
      </c>
      <c r="B24" s="22"/>
      <c r="C24" s="26"/>
      <c r="D24" s="16"/>
      <c r="E24" s="16"/>
      <c r="F24" s="16"/>
      <c r="G24" s="16"/>
      <c r="H24" s="16"/>
      <c r="I24" s="16"/>
    </row>
    <row r="25" spans="1:9" x14ac:dyDescent="0.25">
      <c r="A25" s="1" t="s">
        <v>44</v>
      </c>
      <c r="B25" s="1"/>
      <c r="C25" s="27"/>
      <c r="D25" s="6">
        <f>SUM(D6:D8,D20)*0.281</f>
        <v>0</v>
      </c>
      <c r="E25" s="6">
        <f>SUM(E6:E8,E20)*0.281</f>
        <v>0</v>
      </c>
      <c r="F25" s="6">
        <f>SUM(F6:F8,F20)*0.281</f>
        <v>0</v>
      </c>
      <c r="G25" s="6">
        <f>SUM(G6:G8,G20)*0.281</f>
        <v>0</v>
      </c>
      <c r="H25" s="6">
        <f>SUM(H6:H8,H20)*0.281</f>
        <v>0</v>
      </c>
      <c r="I25" s="2">
        <f t="shared" ref="I25:I31" si="4">SUM(D25:H25)</f>
        <v>0</v>
      </c>
    </row>
    <row r="26" spans="1:9" x14ac:dyDescent="0.25">
      <c r="A26" s="1" t="s">
        <v>45</v>
      </c>
      <c r="B26" s="1"/>
      <c r="C26" s="27"/>
      <c r="D26" s="6">
        <f>SUM(D9:D11,D21)*0.092</f>
        <v>0</v>
      </c>
      <c r="E26" s="6">
        <f>SUM(E9:E11,E21)*0.092</f>
        <v>0</v>
      </c>
      <c r="F26" s="6">
        <f>SUM(F9:F11,F21)*0.092</f>
        <v>0</v>
      </c>
      <c r="G26" s="6">
        <f>SUM(G9:G11,G21)*0.092</f>
        <v>0</v>
      </c>
      <c r="H26" s="6">
        <f>SUM(H9:H11,H21)*0.092</f>
        <v>0</v>
      </c>
      <c r="I26" s="2">
        <f t="shared" si="4"/>
        <v>0</v>
      </c>
    </row>
    <row r="27" spans="1:9" x14ac:dyDescent="0.25">
      <c r="A27" s="1" t="s">
        <v>46</v>
      </c>
      <c r="B27" s="1"/>
      <c r="C27" s="27"/>
      <c r="D27" s="6">
        <f>SUM(D14:D18)*0.011</f>
        <v>0</v>
      </c>
      <c r="E27" s="6">
        <f>SUM(E14:E18)*0.011</f>
        <v>0</v>
      </c>
      <c r="F27" s="6">
        <f>SUM(F14:F18)*0.011</f>
        <v>0</v>
      </c>
      <c r="G27" s="6">
        <f>SUM(G14:G18)*0.011</f>
        <v>0</v>
      </c>
      <c r="H27" s="6">
        <f>SUM(H14:H18)*0.011</f>
        <v>0</v>
      </c>
      <c r="I27" s="2">
        <f t="shared" si="4"/>
        <v>0</v>
      </c>
    </row>
    <row r="28" spans="1:9" x14ac:dyDescent="0.25">
      <c r="A28" s="1" t="s">
        <v>47</v>
      </c>
      <c r="B28" s="1"/>
      <c r="C28" s="27"/>
      <c r="D28" s="6">
        <f>SUM(D19)*0.148</f>
        <v>0</v>
      </c>
      <c r="E28" s="6">
        <f>SUM(E19)*0.148</f>
        <v>0</v>
      </c>
      <c r="F28" s="6">
        <f>SUM(F19)*0.148</f>
        <v>0</v>
      </c>
      <c r="G28" s="6">
        <f>SUM(G19)*0.148</f>
        <v>0</v>
      </c>
      <c r="H28" s="6">
        <f>SUM(H19)*0.148</f>
        <v>0</v>
      </c>
      <c r="I28" s="2">
        <f t="shared" si="4"/>
        <v>0</v>
      </c>
    </row>
    <row r="29" spans="1:9" s="43" customFormat="1" x14ac:dyDescent="0.25">
      <c r="A29" s="28" t="s">
        <v>6</v>
      </c>
      <c r="B29" s="28"/>
      <c r="C29" s="29"/>
      <c r="D29" s="50">
        <f>SUM(D25:D28)</f>
        <v>0</v>
      </c>
      <c r="E29" s="50">
        <f>SUM(E25:E28)</f>
        <v>0</v>
      </c>
      <c r="F29" s="50">
        <f>SUM(F25:F28)</f>
        <v>0</v>
      </c>
      <c r="G29" s="50">
        <f>SUM(G25:G28)</f>
        <v>0</v>
      </c>
      <c r="H29" s="50">
        <f>SUM(H25:H28)</f>
        <v>0</v>
      </c>
      <c r="I29" s="2">
        <f t="shared" si="4"/>
        <v>0</v>
      </c>
    </row>
    <row r="30" spans="1:9" x14ac:dyDescent="0.25">
      <c r="A30" s="52" t="s">
        <v>7</v>
      </c>
      <c r="B30" s="30"/>
      <c r="C30" s="92"/>
      <c r="D30" s="93">
        <f>SUM(D23,D29)</f>
        <v>0</v>
      </c>
      <c r="E30" s="93">
        <f>SUM(E23,E29)</f>
        <v>0</v>
      </c>
      <c r="F30" s="93">
        <f>SUM(F23,F29)</f>
        <v>0</v>
      </c>
      <c r="G30" s="93">
        <f>SUM(G23,G29)</f>
        <v>0</v>
      </c>
      <c r="H30" s="93">
        <f>SUM(H23,H29)</f>
        <v>0</v>
      </c>
      <c r="I30" s="93">
        <f t="shared" si="4"/>
        <v>0</v>
      </c>
    </row>
    <row r="31" spans="1:9" x14ac:dyDescent="0.25">
      <c r="A31" s="3" t="s">
        <v>39</v>
      </c>
      <c r="B31" s="3"/>
      <c r="C31" s="92"/>
      <c r="D31" s="92">
        <v>0</v>
      </c>
      <c r="E31" s="92">
        <v>0</v>
      </c>
      <c r="F31" s="92">
        <v>0</v>
      </c>
      <c r="G31" s="92">
        <v>0</v>
      </c>
      <c r="H31" s="92">
        <v>0</v>
      </c>
      <c r="I31" s="93">
        <f t="shared" si="4"/>
        <v>0</v>
      </c>
    </row>
    <row r="32" spans="1:9" x14ac:dyDescent="0.25">
      <c r="A32" s="7" t="s">
        <v>34</v>
      </c>
      <c r="B32" s="7"/>
      <c r="C32" s="31"/>
      <c r="D32" s="17"/>
      <c r="E32" s="17"/>
      <c r="F32" s="17"/>
      <c r="G32" s="17"/>
      <c r="H32" s="17"/>
      <c r="I32" s="8"/>
    </row>
    <row r="33" spans="1:9" x14ac:dyDescent="0.25">
      <c r="A33" s="4" t="s">
        <v>19</v>
      </c>
      <c r="B33" s="4"/>
      <c r="C33" s="29"/>
      <c r="D33" s="13">
        <v>0</v>
      </c>
      <c r="E33" s="13">
        <v>0</v>
      </c>
      <c r="F33" s="13">
        <v>0</v>
      </c>
      <c r="G33" s="13">
        <v>0</v>
      </c>
      <c r="H33" s="13">
        <v>0</v>
      </c>
      <c r="I33" s="2">
        <f>SUM(D33:H33)</f>
        <v>0</v>
      </c>
    </row>
    <row r="34" spans="1:9" x14ac:dyDescent="0.25">
      <c r="A34" s="32" t="s">
        <v>20</v>
      </c>
      <c r="B34" s="32"/>
      <c r="C34" s="29"/>
      <c r="D34" s="13">
        <v>0</v>
      </c>
      <c r="E34" s="13">
        <v>0</v>
      </c>
      <c r="F34" s="13">
        <v>0</v>
      </c>
      <c r="G34" s="13">
        <v>0</v>
      </c>
      <c r="H34" s="13">
        <v>0</v>
      </c>
      <c r="I34" s="2">
        <f>SUM(D34:H34)</f>
        <v>0</v>
      </c>
    </row>
    <row r="35" spans="1:9" s="43" customFormat="1" x14ac:dyDescent="0.25">
      <c r="A35" s="33" t="s">
        <v>21</v>
      </c>
      <c r="B35" s="33"/>
      <c r="C35" s="92"/>
      <c r="D35" s="92">
        <f>SUM(D33:D34)</f>
        <v>0</v>
      </c>
      <c r="E35" s="92">
        <f>SUM(E33:E34)</f>
        <v>0</v>
      </c>
      <c r="F35" s="92">
        <f>SUM(F33:F34)</f>
        <v>0</v>
      </c>
      <c r="G35" s="92">
        <f>SUM(G33:G34)</f>
        <v>0</v>
      </c>
      <c r="H35" s="92">
        <f>SUM(H33:H34)</f>
        <v>0</v>
      </c>
      <c r="I35" s="92">
        <f>+SUM(D35:H35)</f>
        <v>0</v>
      </c>
    </row>
    <row r="36" spans="1:9" x14ac:dyDescent="0.25">
      <c r="A36" s="36" t="s">
        <v>61</v>
      </c>
      <c r="B36" s="36"/>
      <c r="C36" s="34"/>
      <c r="D36" s="16"/>
      <c r="E36" s="16"/>
      <c r="F36" s="16"/>
      <c r="G36" s="16"/>
      <c r="H36" s="16"/>
      <c r="I36" s="16"/>
    </row>
    <row r="37" spans="1:9" x14ac:dyDescent="0.25">
      <c r="A37" s="3" t="s">
        <v>10</v>
      </c>
      <c r="B37" s="3"/>
      <c r="C37" s="35"/>
      <c r="D37" s="13">
        <v>0</v>
      </c>
      <c r="E37" s="13">
        <v>0</v>
      </c>
      <c r="F37" s="13">
        <v>0</v>
      </c>
      <c r="G37" s="13">
        <v>0</v>
      </c>
      <c r="H37" s="13">
        <v>0</v>
      </c>
      <c r="I37" s="2">
        <f>SUM(D37:H37)</f>
        <v>0</v>
      </c>
    </row>
    <row r="38" spans="1:9" x14ac:dyDescent="0.25">
      <c r="A38" s="3" t="s">
        <v>11</v>
      </c>
      <c r="B38" s="3"/>
      <c r="C38" s="35"/>
      <c r="D38" s="13">
        <v>0</v>
      </c>
      <c r="E38" s="13">
        <v>0</v>
      </c>
      <c r="F38" s="13">
        <v>0</v>
      </c>
      <c r="G38" s="13">
        <v>0</v>
      </c>
      <c r="H38" s="13">
        <v>0</v>
      </c>
      <c r="I38" s="2">
        <f>SUM(D38:H38)</f>
        <v>0</v>
      </c>
    </row>
    <row r="39" spans="1:9" x14ac:dyDescent="0.25">
      <c r="A39" s="3" t="s">
        <v>8</v>
      </c>
      <c r="B39" s="3"/>
      <c r="C39" s="35"/>
      <c r="D39" s="13">
        <v>0</v>
      </c>
      <c r="E39" s="13">
        <v>0</v>
      </c>
      <c r="F39" s="13">
        <v>0</v>
      </c>
      <c r="G39" s="13">
        <v>0</v>
      </c>
      <c r="H39" s="13">
        <v>0</v>
      </c>
      <c r="I39" s="2">
        <f>SUM(D39:H39)</f>
        <v>0</v>
      </c>
    </row>
    <row r="40" spans="1:9" x14ac:dyDescent="0.25">
      <c r="A40" s="3" t="s">
        <v>12</v>
      </c>
      <c r="B40" s="3"/>
      <c r="C40" s="35"/>
      <c r="D40" s="13">
        <v>0</v>
      </c>
      <c r="E40" s="13">
        <v>0</v>
      </c>
      <c r="F40" s="13">
        <v>0</v>
      </c>
      <c r="G40" s="13">
        <v>0</v>
      </c>
      <c r="H40" s="13">
        <v>0</v>
      </c>
      <c r="I40" s="2">
        <v>0</v>
      </c>
    </row>
    <row r="41" spans="1:9" x14ac:dyDescent="0.25">
      <c r="A41" s="3" t="s">
        <v>38</v>
      </c>
      <c r="B41" s="3"/>
      <c r="C41" s="35"/>
      <c r="D41" s="13">
        <v>0</v>
      </c>
      <c r="E41" s="13">
        <v>0</v>
      </c>
      <c r="F41" s="13">
        <v>0</v>
      </c>
      <c r="G41" s="13">
        <v>0</v>
      </c>
      <c r="H41" s="13">
        <v>0</v>
      </c>
      <c r="I41" s="2">
        <f t="shared" ref="I41:I50" si="5">SUM(D41:H41)</f>
        <v>0</v>
      </c>
    </row>
    <row r="42" spans="1:9" x14ac:dyDescent="0.25">
      <c r="A42" s="3" t="s">
        <v>13</v>
      </c>
      <c r="B42" s="3"/>
      <c r="C42" s="35"/>
      <c r="D42" s="13">
        <v>0</v>
      </c>
      <c r="E42" s="13">
        <v>0</v>
      </c>
      <c r="F42" s="13">
        <v>0</v>
      </c>
      <c r="G42" s="13">
        <v>0</v>
      </c>
      <c r="H42" s="13">
        <v>0</v>
      </c>
      <c r="I42" s="2">
        <f t="shared" si="5"/>
        <v>0</v>
      </c>
    </row>
    <row r="43" spans="1:9" x14ac:dyDescent="0.25">
      <c r="A43" s="3" t="s">
        <v>14</v>
      </c>
      <c r="B43" s="3"/>
      <c r="C43" s="35"/>
      <c r="D43" s="13">
        <v>0</v>
      </c>
      <c r="E43" s="13">
        <v>0</v>
      </c>
      <c r="F43" s="13">
        <v>0</v>
      </c>
      <c r="G43" s="13">
        <v>0</v>
      </c>
      <c r="H43" s="13">
        <v>0</v>
      </c>
      <c r="I43" s="2">
        <f t="shared" si="5"/>
        <v>0</v>
      </c>
    </row>
    <row r="44" spans="1:9" x14ac:dyDescent="0.25">
      <c r="A44" s="3" t="s">
        <v>15</v>
      </c>
      <c r="B44" s="12"/>
      <c r="D44" s="13">
        <v>0</v>
      </c>
      <c r="E44" s="13">
        <v>0</v>
      </c>
      <c r="F44" s="13">
        <v>0</v>
      </c>
      <c r="G44" s="13">
        <v>0</v>
      </c>
      <c r="H44" s="13">
        <v>0</v>
      </c>
      <c r="I44" s="2">
        <f t="shared" si="5"/>
        <v>0</v>
      </c>
    </row>
    <row r="45" spans="1:9" x14ac:dyDescent="0.25">
      <c r="A45" s="3" t="s">
        <v>27</v>
      </c>
      <c r="B45" s="12"/>
      <c r="D45" s="13">
        <v>0</v>
      </c>
      <c r="E45" s="13">
        <v>0</v>
      </c>
      <c r="F45" s="13">
        <v>0</v>
      </c>
      <c r="G45" s="13">
        <v>0</v>
      </c>
      <c r="H45" s="13">
        <v>0</v>
      </c>
      <c r="I45" s="2">
        <f t="shared" si="5"/>
        <v>0</v>
      </c>
    </row>
    <row r="46" spans="1:9" s="45" customFormat="1" ht="12.75" x14ac:dyDescent="0.2">
      <c r="A46" s="53" t="s">
        <v>37</v>
      </c>
      <c r="B46" s="44"/>
      <c r="D46" s="46">
        <f>SUM(D42:D45)</f>
        <v>0</v>
      </c>
      <c r="E46" s="46">
        <f>SUM(E42:E45)</f>
        <v>0</v>
      </c>
      <c r="F46" s="46">
        <f>SUM(F42:F45)</f>
        <v>0</v>
      </c>
      <c r="G46" s="46">
        <f>SUM(G42:G45)</f>
        <v>0</v>
      </c>
      <c r="H46" s="46">
        <f>SUM(H42:H45)</f>
        <v>0</v>
      </c>
      <c r="I46" s="47">
        <f t="shared" si="5"/>
        <v>0</v>
      </c>
    </row>
    <row r="47" spans="1:9" ht="15.75" customHeight="1" x14ac:dyDescent="0.25">
      <c r="A47" s="3" t="s">
        <v>40</v>
      </c>
      <c r="B47" s="3"/>
      <c r="C47" s="37"/>
      <c r="D47" s="55">
        <v>0</v>
      </c>
      <c r="E47" s="55">
        <f>D47*1.03</f>
        <v>0</v>
      </c>
      <c r="F47" s="55">
        <f>E47*1.03</f>
        <v>0</v>
      </c>
      <c r="G47" s="55">
        <f>F47*1.03</f>
        <v>0</v>
      </c>
      <c r="H47" s="55">
        <f>G47*1.03</f>
        <v>0</v>
      </c>
      <c r="I47" s="56">
        <f t="shared" si="5"/>
        <v>0</v>
      </c>
    </row>
    <row r="48" spans="1:9" x14ac:dyDescent="0.25">
      <c r="A48" s="51" t="s">
        <v>42</v>
      </c>
      <c r="D48" s="58">
        <v>0</v>
      </c>
      <c r="E48" s="58">
        <v>0</v>
      </c>
      <c r="F48" s="58">
        <v>0</v>
      </c>
      <c r="G48" s="58">
        <v>0</v>
      </c>
      <c r="H48" s="58">
        <v>0</v>
      </c>
      <c r="I48" s="56">
        <f t="shared" si="5"/>
        <v>0</v>
      </c>
    </row>
    <row r="49" spans="1:11" x14ac:dyDescent="0.25">
      <c r="A49" s="54" t="s">
        <v>41</v>
      </c>
      <c r="D49" s="3">
        <f>SUM(D47:D48)</f>
        <v>0</v>
      </c>
      <c r="E49" s="3">
        <f>SUM(E47:E48)</f>
        <v>0</v>
      </c>
      <c r="F49" s="3">
        <f>SUM(F47:F48)</f>
        <v>0</v>
      </c>
      <c r="G49" s="3">
        <f>SUM(G47:G48)</f>
        <v>0</v>
      </c>
      <c r="H49" s="3">
        <f>SUM(H47:H48)</f>
        <v>0</v>
      </c>
      <c r="I49" s="57">
        <f t="shared" si="5"/>
        <v>0</v>
      </c>
    </row>
    <row r="50" spans="1:11" s="43" customFormat="1" ht="15.75" customHeight="1" x14ac:dyDescent="0.25">
      <c r="A50" s="5" t="s">
        <v>24</v>
      </c>
      <c r="B50" s="5"/>
      <c r="C50" s="94"/>
      <c r="D50" s="95">
        <f>SUM(D37:D41,D46,D49)</f>
        <v>0</v>
      </c>
      <c r="E50" s="95">
        <f>SUM(E37:E41,E46,E49)</f>
        <v>0</v>
      </c>
      <c r="F50" s="95">
        <f>SUM(F37:F41,F46,F49)</f>
        <v>0</v>
      </c>
      <c r="G50" s="95">
        <f>SUM(G37:G41,G46,G49)</f>
        <v>0</v>
      </c>
      <c r="H50" s="95">
        <f>SUM(H37:H41,H46,H49)</f>
        <v>0</v>
      </c>
      <c r="I50" s="95">
        <f t="shared" si="5"/>
        <v>0</v>
      </c>
      <c r="J50" s="10"/>
    </row>
    <row r="51" spans="1:11" x14ac:dyDescent="0.25">
      <c r="A51" s="38" t="s">
        <v>35</v>
      </c>
      <c r="B51" s="38"/>
      <c r="C51" s="34"/>
      <c r="D51" s="17">
        <f>SUM(D30,D31,D35,D50)</f>
        <v>0</v>
      </c>
      <c r="E51" s="17">
        <f t="shared" ref="E51:H51" si="6">SUM(E30,E31,E35,E50)</f>
        <v>0</v>
      </c>
      <c r="F51" s="17">
        <f t="shared" si="6"/>
        <v>0</v>
      </c>
      <c r="G51" s="17">
        <f t="shared" si="6"/>
        <v>0</v>
      </c>
      <c r="H51" s="17">
        <f t="shared" si="6"/>
        <v>0</v>
      </c>
      <c r="I51" s="8">
        <f>SUM(C51:H51)</f>
        <v>0</v>
      </c>
      <c r="K51" s="80">
        <f>I51</f>
        <v>0</v>
      </c>
    </row>
    <row r="52" spans="1:11" x14ac:dyDescent="0.25">
      <c r="A52" s="85" t="s">
        <v>63</v>
      </c>
      <c r="B52" s="59"/>
      <c r="C52" s="61"/>
      <c r="D52" s="60"/>
      <c r="E52" s="60"/>
      <c r="F52" s="60"/>
      <c r="G52" s="60"/>
      <c r="H52" s="60"/>
      <c r="I52" s="8"/>
      <c r="K52" s="80">
        <f>I55</f>
        <v>0</v>
      </c>
    </row>
    <row r="53" spans="1:11" x14ac:dyDescent="0.25">
      <c r="A53" s="84" t="s">
        <v>56</v>
      </c>
      <c r="B53" s="39"/>
      <c r="C53" s="81"/>
      <c r="D53" s="81"/>
      <c r="E53" s="81"/>
      <c r="F53" s="81"/>
      <c r="G53" s="81"/>
      <c r="H53" s="81"/>
      <c r="I53" s="81"/>
    </row>
    <row r="54" spans="1:11" x14ac:dyDescent="0.25">
      <c r="A54" s="72" t="s">
        <v>62</v>
      </c>
      <c r="B54" s="39"/>
      <c r="C54" s="18">
        <v>0</v>
      </c>
      <c r="D54" s="82"/>
      <c r="E54" s="82" t="e">
        <f>E51-E47-#REF!-E31-E42+#REF!-E43+#REF!-E44+#REF!-E45+#REF!</f>
        <v>#REF!</v>
      </c>
      <c r="F54" s="82" t="e">
        <f>F51-F47-#REF!-F31-F42+#REF!-F43+#REF!-F44+#REF!-F45+#REF!</f>
        <v>#REF!</v>
      </c>
      <c r="G54" s="82" t="e">
        <f>G51-G47-#REF!-G31-G42+#REF!-G43+#REF!-G44+#REF!-G45+#REF!</f>
        <v>#REF!</v>
      </c>
      <c r="H54" s="82" t="e">
        <f>H51-H47-#REF!-H31-H42+#REF!-H43+#REF!-H44+#REF!-H45+#REF!</f>
        <v>#REF!</v>
      </c>
      <c r="I54" s="83" t="e">
        <f>SUM(D54:H54)</f>
        <v>#REF!</v>
      </c>
    </row>
    <row r="55" spans="1:11" x14ac:dyDescent="0.25">
      <c r="A55" s="40" t="s">
        <v>51</v>
      </c>
      <c r="B55" s="40"/>
      <c r="C55" s="79">
        <v>0</v>
      </c>
      <c r="D55" s="96">
        <f>IF($A$53='IDC Types'!$A$3,'TPC Worksheet (OSP Use Only)'!D6,IF($A53='IDC Types'!$A$1,0,IF($A$53='IDC Types'!$A$4,0,IF($A$53='IDC Types'!$A$5,"OSP will Calculate",IF($A$53='IDC Types'!$A$2,D51*$C$54)))))</f>
        <v>0</v>
      </c>
      <c r="E55" s="96">
        <f>IF($A$53='IDC Types'!$A$3,'TPC Worksheet (OSP Use Only)'!E6,IF($A53='IDC Types'!$A$1,0,IF($A$53='IDC Types'!$A$4,0,IF($A$53='IDC Types'!$A$5,"OSP will Calculate",IF($A$53='IDC Types'!$A$2,E51*$C$54)))))</f>
        <v>0</v>
      </c>
      <c r="F55" s="96">
        <f>IF($A$53='IDC Types'!$A$3,'TPC Worksheet (OSP Use Only)'!F6,IF($A53='IDC Types'!$A$1,0,IF($A$53='IDC Types'!$A$4,0,IF($A$53='IDC Types'!$A$5,"OSP will Calculate",IF($A$53='IDC Types'!$A$2,F51*$C$54)))))</f>
        <v>0</v>
      </c>
      <c r="G55" s="96">
        <f>IF($A$53='IDC Types'!$A$3,'TPC Worksheet (OSP Use Only)'!G6,IF($A53='IDC Types'!$A$1,0,IF($A$53='IDC Types'!$A$4,0,IF($A$53='IDC Types'!$A$5,"OSP will Calculate",IF($A$53='IDC Types'!$A$2,G51*$C$54)))))</f>
        <v>0</v>
      </c>
      <c r="H55" s="96">
        <f>IF($A$53='IDC Types'!$A$3,'TPC Worksheet (OSP Use Only)'!H6,IF($A53='IDC Types'!$A$1,0,IF($A$53='IDC Types'!$A$4,0,IF($A$53='IDC Types'!$A$5,"OSP will Calculate",IF($A$53='IDC Types'!$A$2,H51*$C$54)))))</f>
        <v>0</v>
      </c>
      <c r="I55" s="96">
        <f>SUM(D55:H55)</f>
        <v>0</v>
      </c>
    </row>
    <row r="56" spans="1:11" ht="15.75" thickBot="1" x14ac:dyDescent="0.3">
      <c r="A56" s="41" t="s">
        <v>36</v>
      </c>
      <c r="B56" s="41"/>
      <c r="C56" s="42"/>
      <c r="D56" s="14">
        <f>SUM(D51,D55)</f>
        <v>0</v>
      </c>
      <c r="E56" s="14">
        <f>SUM(E51,E55)</f>
        <v>0</v>
      </c>
      <c r="F56" s="14">
        <f>SUM(F51,F55)</f>
        <v>0</v>
      </c>
      <c r="G56" s="14">
        <f>SUM(G51,G55)</f>
        <v>0</v>
      </c>
      <c r="H56" s="14">
        <f>SUM(H51,H55)</f>
        <v>0</v>
      </c>
      <c r="I56" s="9">
        <f>SUM(D56:H56)</f>
        <v>0</v>
      </c>
    </row>
    <row r="57" spans="1:11" ht="15.75" thickTop="1" x14ac:dyDescent="0.25"/>
  </sheetData>
  <sheetProtection deleteColumns="0"/>
  <mergeCells count="3">
    <mergeCell ref="A2:C2"/>
    <mergeCell ref="A3:D3"/>
    <mergeCell ref="E3:I3"/>
  </mergeCells>
  <printOptions headings="1" gridLines="1"/>
  <pageMargins left="0.7" right="0.7" top="0.75" bottom="0.75" header="0.3" footer="0.3"/>
  <pageSetup scale="59" orientation="landscape" r:id="rId1"/>
  <ignoredErrors>
    <ignoredError sqref="E14:I14 I55 E15:H16 D12 I6 D23:H23 I25 D30:I30 I33:I34 D35:I35 I37 E12:H12 E31:I31" unlockedFormula="1"/>
    <ignoredError sqref="I46" formulaRange="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'IDC Types'!$A:$A</xm:f>
          </x14:formula1>
          <xm:sqref>A53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89999084444715716"/>
  </sheetPr>
  <dimension ref="A1:A5"/>
  <sheetViews>
    <sheetView workbookViewId="0">
      <selection activeCell="A2" sqref="A2"/>
    </sheetView>
  </sheetViews>
  <sheetFormatPr defaultRowHeight="15" x14ac:dyDescent="0.25"/>
  <sheetData>
    <row r="1" spans="1:1" x14ac:dyDescent="0.25">
      <c r="A1" t="s">
        <v>56</v>
      </c>
    </row>
    <row r="2" spans="1:1" x14ac:dyDescent="0.25">
      <c r="A2" t="s">
        <v>49</v>
      </c>
    </row>
    <row r="3" spans="1:1" x14ac:dyDescent="0.25">
      <c r="A3" t="s">
        <v>50</v>
      </c>
    </row>
    <row r="4" spans="1:1" x14ac:dyDescent="0.25">
      <c r="A4" t="s">
        <v>55</v>
      </c>
    </row>
    <row r="5" spans="1:1" x14ac:dyDescent="0.25">
      <c r="A5" t="s">
        <v>22</v>
      </c>
    </row>
  </sheetData>
  <sheetProtection algorithmName="SHA-512" hashValue="TRrY9bMixfEgs7uledh+jkxtN06iBfsvaX9J7WR31rtvNUashqJYaxGSB5gUXex/sVNIvQ6lluIuJJJXNIFRBg==" saltValue="TkxSkRlTNmwk5Ff6Fuqp0A==" spinCount="100000" sheet="1" objects="1" scenarios="1" selectLockedCells="1" selectUnlockedCells="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F55C-8DE0-4CD2-9139-B77A260980B7}">
  <sheetPr>
    <tabColor rgb="FF00B050"/>
  </sheetPr>
  <dimension ref="A1:I7"/>
  <sheetViews>
    <sheetView workbookViewId="0">
      <selection activeCell="D16" sqref="A1:XFD1048576"/>
    </sheetView>
  </sheetViews>
  <sheetFormatPr defaultRowHeight="15" x14ac:dyDescent="0.25"/>
  <cols>
    <col min="3" max="3" width="31.42578125" customWidth="1"/>
    <col min="4" max="4" width="21.42578125" customWidth="1"/>
    <col min="5" max="5" width="23" customWidth="1"/>
    <col min="6" max="6" width="10.7109375" customWidth="1"/>
    <col min="7" max="7" width="13.140625" customWidth="1"/>
    <col min="8" max="8" width="17.140625" customWidth="1"/>
    <col min="9" max="9" width="20.7109375" customWidth="1"/>
  </cols>
  <sheetData>
    <row r="1" spans="1:9" x14ac:dyDescent="0.25">
      <c r="A1" s="71" t="s">
        <v>58</v>
      </c>
      <c r="B1" s="62"/>
      <c r="C1" s="62"/>
      <c r="D1" s="77" t="s">
        <v>28</v>
      </c>
      <c r="E1" s="77" t="s">
        <v>29</v>
      </c>
      <c r="F1" s="77" t="s">
        <v>30</v>
      </c>
      <c r="G1" s="77" t="s">
        <v>31</v>
      </c>
      <c r="H1" s="77" t="s">
        <v>32</v>
      </c>
      <c r="I1" s="78" t="s">
        <v>9</v>
      </c>
    </row>
    <row r="2" spans="1:9" x14ac:dyDescent="0.25">
      <c r="A2" s="63" t="s">
        <v>59</v>
      </c>
      <c r="B2" s="64"/>
      <c r="C2" s="64"/>
      <c r="D2" s="65">
        <f>'MSU Lead Budget'!$C$54</f>
        <v>0</v>
      </c>
      <c r="E2" s="65">
        <f>'MSU Lead Budget'!$C$54</f>
        <v>0</v>
      </c>
      <c r="F2" s="65">
        <f>'MSU Lead Budget'!$C$54</f>
        <v>0</v>
      </c>
      <c r="G2" s="65">
        <f>'MSU Lead Budget'!$C$54</f>
        <v>0</v>
      </c>
      <c r="H2" s="65">
        <f>'MSU Lead Budget'!$C$54</f>
        <v>0</v>
      </c>
      <c r="I2" s="65">
        <f>'MSU Lead Budget'!$C$54</f>
        <v>0</v>
      </c>
    </row>
    <row r="3" spans="1:9" x14ac:dyDescent="0.25">
      <c r="A3" s="73" t="s">
        <v>57</v>
      </c>
      <c r="B3" s="74"/>
      <c r="C3" s="74"/>
      <c r="D3" s="75"/>
      <c r="E3" s="75"/>
      <c r="F3" s="75"/>
      <c r="G3" s="75"/>
      <c r="H3" s="76"/>
      <c r="I3" s="75"/>
    </row>
    <row r="4" spans="1:9" x14ac:dyDescent="0.25">
      <c r="A4" s="66" t="s">
        <v>52</v>
      </c>
      <c r="B4" s="67"/>
      <c r="C4" s="67"/>
      <c r="D4" s="68">
        <f>'MSU Lead Budget'!D51</f>
        <v>0</v>
      </c>
      <c r="E4" s="68">
        <f>'MSU Lead Budget'!E51</f>
        <v>0</v>
      </c>
      <c r="F4" s="68">
        <f>'MSU Lead Budget'!F51</f>
        <v>0</v>
      </c>
      <c r="G4" s="68">
        <f>'MSU Lead Budget'!G51</f>
        <v>0</v>
      </c>
      <c r="H4" s="68">
        <f>'MSU Lead Budget'!H51</f>
        <v>0</v>
      </c>
      <c r="I4" s="68">
        <f>'MSU Lead Budget'!I51</f>
        <v>0</v>
      </c>
    </row>
    <row r="5" spans="1:9" x14ac:dyDescent="0.25">
      <c r="A5" s="66" t="s">
        <v>53</v>
      </c>
      <c r="B5" s="67"/>
      <c r="C5" s="67"/>
      <c r="D5" s="68">
        <f>D4/(100%-D2)</f>
        <v>0</v>
      </c>
      <c r="E5" s="68">
        <f t="shared" ref="E5:H5" si="0">E4/(100%-E2)</f>
        <v>0</v>
      </c>
      <c r="F5" s="68">
        <f t="shared" si="0"/>
        <v>0</v>
      </c>
      <c r="G5" s="68">
        <f t="shared" si="0"/>
        <v>0</v>
      </c>
      <c r="H5" s="68">
        <f t="shared" si="0"/>
        <v>0</v>
      </c>
      <c r="I5" s="68">
        <f>I4/(100%-I2)</f>
        <v>0</v>
      </c>
    </row>
    <row r="6" spans="1:9" x14ac:dyDescent="0.25">
      <c r="A6" s="66" t="s">
        <v>54</v>
      </c>
      <c r="B6" s="67"/>
      <c r="C6" s="67"/>
      <c r="D6" s="68">
        <f>D5-D4</f>
        <v>0</v>
      </c>
      <c r="E6" s="68">
        <f t="shared" ref="E6:H6" si="1">E5-E4</f>
        <v>0</v>
      </c>
      <c r="F6" s="68">
        <f t="shared" si="1"/>
        <v>0</v>
      </c>
      <c r="G6" s="68">
        <f t="shared" si="1"/>
        <v>0</v>
      </c>
      <c r="H6" s="68">
        <f t="shared" si="1"/>
        <v>0</v>
      </c>
      <c r="I6" s="68">
        <f t="shared" ref="I6" si="2">I5-I4</f>
        <v>0</v>
      </c>
    </row>
    <row r="7" spans="1:9" x14ac:dyDescent="0.25">
      <c r="A7" s="64" t="s">
        <v>60</v>
      </c>
      <c r="B7" s="69"/>
      <c r="C7" s="69"/>
      <c r="D7" s="70">
        <f>IF(D6=0,0,D6/D5)</f>
        <v>0</v>
      </c>
      <c r="E7" s="70">
        <f t="shared" ref="E7:H7" si="3">IF(E6=0,0,E6/E5)</f>
        <v>0</v>
      </c>
      <c r="F7" s="70">
        <f t="shared" si="3"/>
        <v>0</v>
      </c>
      <c r="G7" s="70">
        <f t="shared" si="3"/>
        <v>0</v>
      </c>
      <c r="H7" s="70">
        <f t="shared" si="3"/>
        <v>0</v>
      </c>
      <c r="I7" s="70">
        <f>IF('MSU Lead Budget'!I55=0,0,I6/I5)</f>
        <v>0</v>
      </c>
    </row>
  </sheetData>
  <sheetProtection algorithmName="SHA-512" hashValue="K+9o6KrzMtlcFEdgMbxEDFVMv8A9ASdU/T2wPs6KgAlbIu0wsz8mCi4MlxdjbUpTX4lxrCTaSqK8P7X4M6LyXg==" saltValue="67qlV+kGjKY+JXjXUmJTd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MSU Lead Budget</vt:lpstr>
      <vt:lpstr>IDC Types</vt:lpstr>
      <vt:lpstr>TPC Worksheet (OSP Use Only)</vt:lpstr>
      <vt:lpstr>'MSU Lead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Amanda Dolores Loucka</cp:lastModifiedBy>
  <cp:lastPrinted>2018-12-19T14:43:23Z</cp:lastPrinted>
  <dcterms:created xsi:type="dcterms:W3CDTF">2010-06-28T18:29:15Z</dcterms:created>
  <dcterms:modified xsi:type="dcterms:W3CDTF">2025-03-25T16:04:36Z</dcterms:modified>
</cp:coreProperties>
</file>